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llaume Stechmann\Desktop\"/>
    </mc:Choice>
  </mc:AlternateContent>
  <bookViews>
    <workbookView xWindow="0" yWindow="0" windowWidth="17970" windowHeight="8190"/>
  </bookViews>
  <sheets>
    <sheet name="Compo Surface" sheetId="3" r:id="rId1"/>
    <sheet name="CalcSurf" sheetId="1" r:id="rId2"/>
    <sheet name="CalcStat" sheetId="2" r:id="rId3"/>
    <sheet name="Chance" sheetId="5" r:id="rId4"/>
    <sheet name="Ressources" sheetId="4" r:id="rId5"/>
  </sheets>
  <calcPr calcId="152511"/>
</workbook>
</file>

<file path=xl/calcChain.xml><?xml version="1.0" encoding="utf-8"?>
<calcChain xmlns="http://schemas.openxmlformats.org/spreadsheetml/2006/main">
  <c r="I1" i="2" l="1"/>
  <c r="I2" i="2"/>
  <c r="I3" i="2"/>
  <c r="I4" i="2"/>
  <c r="F26" i="1"/>
  <c r="F24" i="1"/>
  <c r="G12" i="2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110" i="2" s="1"/>
  <c r="N111" i="2" s="1"/>
  <c r="N112" i="2" s="1"/>
  <c r="N113" i="2" s="1"/>
  <c r="N114" i="2" s="1"/>
  <c r="N115" i="2" s="1"/>
  <c r="N116" i="2" s="1"/>
  <c r="N117" i="2" s="1"/>
  <c r="N118" i="2" s="1"/>
  <c r="N119" i="2" s="1"/>
  <c r="N120" i="2" s="1"/>
  <c r="N121" i="2" s="1"/>
  <c r="N122" i="2" s="1"/>
  <c r="N123" i="2" s="1"/>
  <c r="N124" i="2" s="1"/>
  <c r="N125" i="2" s="1"/>
  <c r="N126" i="2" s="1"/>
  <c r="N127" i="2" s="1"/>
  <c r="N128" i="2" s="1"/>
  <c r="N129" i="2" s="1"/>
  <c r="N130" i="2" s="1"/>
  <c r="N131" i="2" s="1"/>
  <c r="N132" i="2" s="1"/>
  <c r="N133" i="2" s="1"/>
  <c r="N134" i="2" s="1"/>
  <c r="N135" i="2" s="1"/>
  <c r="N136" i="2" s="1"/>
  <c r="N137" i="2" s="1"/>
  <c r="N138" i="2" s="1"/>
  <c r="N139" i="2" s="1"/>
  <c r="N140" i="2" s="1"/>
  <c r="N141" i="2" s="1"/>
  <c r="N142" i="2" s="1"/>
  <c r="N143" i="2" s="1"/>
  <c r="N144" i="2" s="1"/>
  <c r="N145" i="2" s="1"/>
  <c r="N146" i="2" s="1"/>
  <c r="N147" i="2" s="1"/>
  <c r="N148" i="2" s="1"/>
  <c r="N149" i="2" s="1"/>
  <c r="N150" i="2" s="1"/>
  <c r="N151" i="2" s="1"/>
  <c r="N152" i="2" s="1"/>
  <c r="N153" i="2" s="1"/>
  <c r="N154" i="2" s="1"/>
  <c r="N155" i="2" s="1"/>
  <c r="N156" i="2" s="1"/>
  <c r="N157" i="2" s="1"/>
  <c r="N158" i="2" s="1"/>
  <c r="N159" i="2" s="1"/>
  <c r="N160" i="2" s="1"/>
  <c r="N161" i="2" s="1"/>
  <c r="N162" i="2" s="1"/>
  <c r="N163" i="2" s="1"/>
  <c r="N164" i="2" s="1"/>
  <c r="N165" i="2" s="1"/>
  <c r="N166" i="2" s="1"/>
  <c r="N167" i="2" s="1"/>
  <c r="N168" i="2" s="1"/>
  <c r="N169" i="2" s="1"/>
  <c r="N170" i="2" s="1"/>
  <c r="N171" i="2" s="1"/>
  <c r="N172" i="2" s="1"/>
  <c r="N173" i="2" s="1"/>
  <c r="N174" i="2" s="1"/>
  <c r="N175" i="2" s="1"/>
  <c r="N176" i="2" s="1"/>
  <c r="N177" i="2" s="1"/>
  <c r="N178" i="2" s="1"/>
  <c r="N179" i="2" s="1"/>
  <c r="N180" i="2" s="1"/>
  <c r="N181" i="2" s="1"/>
  <c r="N182" i="2" s="1"/>
  <c r="N183" i="2" s="1"/>
  <c r="N184" i="2" s="1"/>
  <c r="N185" i="2" s="1"/>
  <c r="N186" i="2" s="1"/>
  <c r="N187" i="2" s="1"/>
  <c r="N188" i="2" s="1"/>
  <c r="N189" i="2" s="1"/>
  <c r="N190" i="2" s="1"/>
  <c r="N191" i="2" s="1"/>
  <c r="N192" i="2" s="1"/>
  <c r="N193" i="2" s="1"/>
  <c r="N194" i="2" s="1"/>
  <c r="N195" i="2" s="1"/>
  <c r="N196" i="2" s="1"/>
  <c r="N197" i="2" s="1"/>
  <c r="N198" i="2" s="1"/>
  <c r="N199" i="2" s="1"/>
  <c r="N200" i="2" s="1"/>
  <c r="N201" i="2" s="1"/>
  <c r="N202" i="2" s="1"/>
  <c r="N203" i="2" s="1"/>
  <c r="N204" i="2" s="1"/>
  <c r="N205" i="2" s="1"/>
  <c r="N206" i="2" s="1"/>
  <c r="N207" i="2" s="1"/>
  <c r="N208" i="2" s="1"/>
  <c r="N209" i="2" s="1"/>
  <c r="N210" i="2" s="1"/>
  <c r="N211" i="2" s="1"/>
  <c r="N212" i="2" s="1"/>
  <c r="N213" i="2" s="1"/>
  <c r="N214" i="2" s="1"/>
  <c r="N215" i="2" s="1"/>
  <c r="N216" i="2" s="1"/>
  <c r="N217" i="2" s="1"/>
  <c r="N218" i="2" s="1"/>
  <c r="N219" i="2" s="1"/>
  <c r="N220" i="2" s="1"/>
  <c r="N221" i="2" s="1"/>
  <c r="N222" i="2" s="1"/>
  <c r="N223" i="2" s="1"/>
  <c r="N224" i="2" s="1"/>
  <c r="N225" i="2" s="1"/>
  <c r="N226" i="2" s="1"/>
  <c r="N227" i="2" s="1"/>
  <c r="N228" i="2" s="1"/>
  <c r="N229" i="2" s="1"/>
  <c r="N230" i="2" s="1"/>
  <c r="N231" i="2" s="1"/>
  <c r="N232" i="2" s="1"/>
  <c r="N233" i="2" s="1"/>
  <c r="N234" i="2" s="1"/>
  <c r="N235" i="2" s="1"/>
  <c r="N236" i="2" s="1"/>
  <c r="N237" i="2" s="1"/>
  <c r="N238" i="2" s="1"/>
  <c r="N239" i="2" s="1"/>
  <c r="N240" i="2" s="1"/>
  <c r="N241" i="2" s="1"/>
  <c r="N242" i="2" s="1"/>
  <c r="N243" i="2" s="1"/>
  <c r="N244" i="2" s="1"/>
  <c r="N245" i="2" s="1"/>
  <c r="N246" i="2" s="1"/>
  <c r="N247" i="2" s="1"/>
  <c r="N248" i="2" s="1"/>
  <c r="N249" i="2" s="1"/>
  <c r="N250" i="2" s="1"/>
  <c r="N251" i="2" s="1"/>
  <c r="N252" i="2" s="1"/>
  <c r="N253" i="2" s="1"/>
  <c r="N254" i="2" s="1"/>
  <c r="N255" i="2" s="1"/>
  <c r="N256" i="2" s="1"/>
  <c r="N257" i="2" s="1"/>
  <c r="N258" i="2" s="1"/>
  <c r="N259" i="2" s="1"/>
  <c r="N260" i="2" s="1"/>
  <c r="N261" i="2" s="1"/>
  <c r="N262" i="2" s="1"/>
  <c r="N263" i="2" s="1"/>
  <c r="N264" i="2" s="1"/>
  <c r="N265" i="2" s="1"/>
  <c r="N266" i="2" s="1"/>
  <c r="N267" i="2" s="1"/>
  <c r="N268" i="2" s="1"/>
  <c r="N269" i="2" s="1"/>
  <c r="N270" i="2" s="1"/>
  <c r="N271" i="2" s="1"/>
  <c r="N272" i="2" s="1"/>
  <c r="N273" i="2" s="1"/>
  <c r="N274" i="2" s="1"/>
  <c r="N275" i="2" s="1"/>
  <c r="N276" i="2" s="1"/>
  <c r="N277" i="2" s="1"/>
  <c r="N278" i="2" s="1"/>
  <c r="N279" i="2" s="1"/>
  <c r="N280" i="2" s="1"/>
  <c r="N281" i="2" s="1"/>
  <c r="N282" i="2" s="1"/>
  <c r="N283" i="2" s="1"/>
  <c r="N284" i="2" s="1"/>
  <c r="N285" i="2" s="1"/>
  <c r="N286" i="2" s="1"/>
  <c r="N287" i="2" s="1"/>
  <c r="N288" i="2" s="1"/>
  <c r="N289" i="2" s="1"/>
  <c r="N290" i="2" s="1"/>
  <c r="N291" i="2" s="1"/>
  <c r="N292" i="2" s="1"/>
  <c r="N293" i="2" s="1"/>
  <c r="N294" i="2" s="1"/>
  <c r="N295" i="2" s="1"/>
  <c r="N296" i="2" s="1"/>
  <c r="N297" i="2" s="1"/>
  <c r="N298" i="2" s="1"/>
  <c r="N299" i="2" s="1"/>
  <c r="N300" i="2" s="1"/>
  <c r="N301" i="2" s="1"/>
  <c r="N302" i="2" s="1"/>
  <c r="N303" i="2" s="1"/>
  <c r="N304" i="2" s="1"/>
  <c r="N305" i="2" s="1"/>
  <c r="N306" i="2" s="1"/>
  <c r="N307" i="2" s="1"/>
  <c r="N308" i="2" s="1"/>
  <c r="N309" i="2" s="1"/>
  <c r="N310" i="2" s="1"/>
  <c r="N311" i="2" s="1"/>
  <c r="N312" i="2" s="1"/>
  <c r="N313" i="2" s="1"/>
  <c r="N314" i="2" s="1"/>
  <c r="N315" i="2" s="1"/>
  <c r="N316" i="2" s="1"/>
  <c r="N317" i="2" s="1"/>
  <c r="N318" i="2" s="1"/>
  <c r="N319" i="2" s="1"/>
  <c r="N320" i="2" s="1"/>
  <c r="N321" i="2" s="1"/>
  <c r="N322" i="2" s="1"/>
  <c r="N323" i="2" s="1"/>
  <c r="N324" i="2" s="1"/>
  <c r="N325" i="2" s="1"/>
  <c r="N326" i="2" s="1"/>
  <c r="N327" i="2" s="1"/>
  <c r="N328" i="2" s="1"/>
  <c r="N329" i="2" s="1"/>
  <c r="N330" i="2" s="1"/>
  <c r="N331" i="2" s="1"/>
  <c r="N332" i="2" s="1"/>
  <c r="N333" i="2" s="1"/>
  <c r="N334" i="2" s="1"/>
  <c r="N335" i="2" s="1"/>
  <c r="N336" i="2" s="1"/>
  <c r="N337" i="2" s="1"/>
  <c r="N338" i="2" s="1"/>
  <c r="N339" i="2" s="1"/>
  <c r="N340" i="2" s="1"/>
  <c r="N341" i="2" s="1"/>
  <c r="N342" i="2" s="1"/>
  <c r="N343" i="2" s="1"/>
  <c r="N344" i="2" s="1"/>
  <c r="N345" i="2" s="1"/>
  <c r="N346" i="2" s="1"/>
  <c r="N347" i="2" s="1"/>
  <c r="N348" i="2" s="1"/>
  <c r="N349" i="2" s="1"/>
  <c r="N350" i="2" s="1"/>
  <c r="N351" i="2" s="1"/>
  <c r="N352" i="2" s="1"/>
  <c r="N353" i="2" s="1"/>
  <c r="N354" i="2" s="1"/>
  <c r="N355" i="2" s="1"/>
  <c r="N356" i="2" s="1"/>
  <c r="N357" i="2" s="1"/>
  <c r="N358" i="2" s="1"/>
  <c r="N359" i="2" s="1"/>
  <c r="N360" i="2" s="1"/>
  <c r="N361" i="2" s="1"/>
  <c r="N362" i="2" s="1"/>
  <c r="N363" i="2" s="1"/>
  <c r="N364" i="2" s="1"/>
  <c r="N365" i="2" s="1"/>
  <c r="N366" i="2" s="1"/>
  <c r="N367" i="2" s="1"/>
  <c r="N368" i="2" s="1"/>
  <c r="N369" i="2" s="1"/>
  <c r="N370" i="2" s="1"/>
  <c r="N371" i="2" s="1"/>
  <c r="N372" i="2" s="1"/>
  <c r="N373" i="2" s="1"/>
  <c r="N374" i="2" s="1"/>
  <c r="N375" i="2" s="1"/>
  <c r="N376" i="2" s="1"/>
  <c r="N377" i="2" s="1"/>
  <c r="N378" i="2" s="1"/>
  <c r="N379" i="2" s="1"/>
  <c r="N380" i="2" s="1"/>
  <c r="N381" i="2" s="1"/>
  <c r="N382" i="2" s="1"/>
  <c r="N383" i="2" s="1"/>
  <c r="N384" i="2" s="1"/>
  <c r="N385" i="2" s="1"/>
  <c r="N386" i="2" s="1"/>
  <c r="N387" i="2" s="1"/>
  <c r="N388" i="2" s="1"/>
  <c r="N389" i="2" s="1"/>
  <c r="N390" i="2" s="1"/>
  <c r="N391" i="2" s="1"/>
  <c r="N392" i="2" s="1"/>
  <c r="N393" i="2" s="1"/>
  <c r="N394" i="2" s="1"/>
  <c r="N395" i="2" s="1"/>
  <c r="N396" i="2" s="1"/>
  <c r="N397" i="2" s="1"/>
  <c r="N398" i="2" s="1"/>
  <c r="N399" i="2" s="1"/>
  <c r="N400" i="2" s="1"/>
  <c r="N401" i="2" s="1"/>
  <c r="N402" i="2" s="1"/>
  <c r="N403" i="2" s="1"/>
  <c r="N404" i="2" s="1"/>
  <c r="N405" i="2" s="1"/>
  <c r="N406" i="2" s="1"/>
  <c r="N407" i="2" s="1"/>
  <c r="N408" i="2" s="1"/>
  <c r="N409" i="2" s="1"/>
  <c r="N410" i="2" s="1"/>
  <c r="N411" i="2" s="1"/>
  <c r="N412" i="2" s="1"/>
  <c r="N413" i="2" s="1"/>
  <c r="N414" i="2" s="1"/>
  <c r="N415" i="2" s="1"/>
  <c r="N416" i="2" s="1"/>
  <c r="N417" i="2" s="1"/>
  <c r="N418" i="2" s="1"/>
  <c r="N419" i="2" s="1"/>
  <c r="N420" i="2" s="1"/>
  <c r="N421" i="2" s="1"/>
  <c r="N422" i="2" s="1"/>
  <c r="N423" i="2" s="1"/>
  <c r="N424" i="2" s="1"/>
  <c r="N425" i="2" s="1"/>
  <c r="N426" i="2" s="1"/>
  <c r="N427" i="2" s="1"/>
  <c r="N428" i="2" s="1"/>
  <c r="N429" i="2" s="1"/>
  <c r="N430" i="2" s="1"/>
  <c r="N431" i="2" s="1"/>
  <c r="N432" i="2" s="1"/>
  <c r="N433" i="2" s="1"/>
  <c r="N434" i="2" s="1"/>
  <c r="N435" i="2" s="1"/>
  <c r="N436" i="2" s="1"/>
  <c r="N437" i="2" s="1"/>
  <c r="N438" i="2" s="1"/>
  <c r="N439" i="2" s="1"/>
  <c r="N440" i="2" s="1"/>
  <c r="N441" i="2" s="1"/>
  <c r="N442" i="2" s="1"/>
  <c r="N443" i="2" s="1"/>
  <c r="N444" i="2" s="1"/>
  <c r="N445" i="2" s="1"/>
  <c r="N446" i="2" s="1"/>
  <c r="N447" i="2" s="1"/>
  <c r="N448" i="2" s="1"/>
  <c r="N449" i="2" s="1"/>
  <c r="N450" i="2" s="1"/>
  <c r="N451" i="2" s="1"/>
  <c r="N452" i="2" s="1"/>
  <c r="N453" i="2" s="1"/>
  <c r="N454" i="2" s="1"/>
  <c r="N455" i="2" s="1"/>
  <c r="N456" i="2" s="1"/>
  <c r="N457" i="2" s="1"/>
  <c r="N458" i="2" s="1"/>
  <c r="N459" i="2" s="1"/>
  <c r="N460" i="2" s="1"/>
  <c r="N461" i="2" s="1"/>
  <c r="N462" i="2" s="1"/>
  <c r="N463" i="2" s="1"/>
  <c r="N464" i="2" s="1"/>
  <c r="N465" i="2" s="1"/>
  <c r="N466" i="2" s="1"/>
  <c r="N467" i="2" s="1"/>
  <c r="N468" i="2" s="1"/>
  <c r="N469" i="2" s="1"/>
  <c r="N470" i="2" s="1"/>
  <c r="N471" i="2" s="1"/>
  <c r="N472" i="2" s="1"/>
  <c r="N473" i="2" s="1"/>
  <c r="N474" i="2" s="1"/>
  <c r="N475" i="2" s="1"/>
  <c r="N476" i="2" s="1"/>
  <c r="N477" i="2" s="1"/>
  <c r="N478" i="2" s="1"/>
  <c r="N479" i="2" s="1"/>
  <c r="N480" i="2" s="1"/>
  <c r="N481" i="2" s="1"/>
  <c r="N482" i="2" s="1"/>
  <c r="N483" i="2" s="1"/>
  <c r="N484" i="2" s="1"/>
  <c r="N485" i="2" s="1"/>
  <c r="N486" i="2" s="1"/>
  <c r="N487" i="2" s="1"/>
  <c r="N488" i="2" s="1"/>
  <c r="N489" i="2" s="1"/>
  <c r="N490" i="2" s="1"/>
  <c r="N491" i="2" s="1"/>
  <c r="N492" i="2" s="1"/>
  <c r="N493" i="2" s="1"/>
  <c r="N494" i="2" s="1"/>
  <c r="N495" i="2" s="1"/>
  <c r="N496" i="2" s="1"/>
  <c r="N497" i="2" s="1"/>
  <c r="N498" i="2" s="1"/>
  <c r="N499" i="2" s="1"/>
  <c r="N500" i="2" s="1"/>
  <c r="N501" i="2" s="1"/>
  <c r="N502" i="2" s="1"/>
  <c r="N503" i="2" s="1"/>
  <c r="N504" i="2" s="1"/>
  <c r="N505" i="2" s="1"/>
  <c r="N506" i="2" s="1"/>
  <c r="N507" i="2" s="1"/>
  <c r="N508" i="2" s="1"/>
  <c r="N509" i="2" s="1"/>
  <c r="N510" i="2" s="1"/>
  <c r="N511" i="2" s="1"/>
  <c r="N512" i="2" s="1"/>
  <c r="N513" i="2" s="1"/>
  <c r="N514" i="2" s="1"/>
  <c r="N515" i="2" s="1"/>
  <c r="N516" i="2" s="1"/>
  <c r="N517" i="2" s="1"/>
  <c r="N518" i="2" s="1"/>
  <c r="N519" i="2" s="1"/>
  <c r="N520" i="2" s="1"/>
  <c r="N521" i="2" s="1"/>
  <c r="N522" i="2" s="1"/>
  <c r="N523" i="2" s="1"/>
  <c r="N524" i="2" s="1"/>
  <c r="N525" i="2" s="1"/>
  <c r="N526" i="2" s="1"/>
  <c r="N527" i="2" s="1"/>
  <c r="N528" i="2" s="1"/>
  <c r="N529" i="2" s="1"/>
  <c r="N530" i="2" s="1"/>
  <c r="N531" i="2" s="1"/>
  <c r="N532" i="2" s="1"/>
  <c r="N533" i="2" s="1"/>
  <c r="N534" i="2" s="1"/>
  <c r="N535" i="2" s="1"/>
  <c r="N536" i="2" s="1"/>
  <c r="N537" i="2" s="1"/>
  <c r="N538" i="2" s="1"/>
  <c r="N539" i="2" s="1"/>
  <c r="N540" i="2" s="1"/>
  <c r="N541" i="2" s="1"/>
  <c r="N542" i="2" s="1"/>
  <c r="N543" i="2" s="1"/>
  <c r="N544" i="2" s="1"/>
  <c r="N545" i="2" s="1"/>
  <c r="N546" i="2" s="1"/>
  <c r="N547" i="2" s="1"/>
  <c r="N548" i="2" s="1"/>
  <c r="N549" i="2" s="1"/>
  <c r="N550" i="2" s="1"/>
  <c r="N551" i="2" s="1"/>
  <c r="N552" i="2" s="1"/>
  <c r="N553" i="2" s="1"/>
  <c r="N554" i="2" s="1"/>
  <c r="N555" i="2" s="1"/>
  <c r="N556" i="2" s="1"/>
  <c r="N557" i="2" s="1"/>
  <c r="N558" i="2" s="1"/>
  <c r="N559" i="2" s="1"/>
  <c r="N560" i="2" s="1"/>
  <c r="N561" i="2" s="1"/>
  <c r="N562" i="2" s="1"/>
  <c r="N563" i="2" s="1"/>
  <c r="N564" i="2" s="1"/>
  <c r="N565" i="2" s="1"/>
  <c r="N566" i="2" s="1"/>
  <c r="N567" i="2" s="1"/>
  <c r="N568" i="2" s="1"/>
  <c r="N569" i="2" s="1"/>
  <c r="N570" i="2" s="1"/>
  <c r="N571" i="2" s="1"/>
  <c r="N572" i="2" s="1"/>
  <c r="N573" i="2" s="1"/>
  <c r="N574" i="2" s="1"/>
  <c r="N575" i="2" s="1"/>
  <c r="N576" i="2" s="1"/>
  <c r="N577" i="2" s="1"/>
  <c r="N578" i="2" s="1"/>
  <c r="N579" i="2" s="1"/>
  <c r="N580" i="2" s="1"/>
  <c r="N581" i="2" s="1"/>
  <c r="N582" i="2" s="1"/>
  <c r="N583" i="2" s="1"/>
  <c r="N584" i="2" s="1"/>
  <c r="N585" i="2" s="1"/>
  <c r="N586" i="2" s="1"/>
  <c r="N587" i="2" s="1"/>
  <c r="N588" i="2" s="1"/>
  <c r="N589" i="2" s="1"/>
  <c r="N590" i="2" s="1"/>
  <c r="N591" i="2" s="1"/>
  <c r="N592" i="2" s="1"/>
  <c r="N593" i="2" s="1"/>
  <c r="N594" i="2" s="1"/>
  <c r="N595" i="2" s="1"/>
  <c r="N596" i="2" s="1"/>
  <c r="N597" i="2" s="1"/>
  <c r="N598" i="2" s="1"/>
  <c r="N599" i="2" s="1"/>
  <c r="N600" i="2" s="1"/>
  <c r="N601" i="2" s="1"/>
  <c r="N602" i="2" s="1"/>
  <c r="N603" i="2" s="1"/>
  <c r="N604" i="2" s="1"/>
  <c r="N605" i="2" s="1"/>
  <c r="N606" i="2" s="1"/>
  <c r="N607" i="2" s="1"/>
  <c r="N608" i="2" s="1"/>
  <c r="N609" i="2" s="1"/>
  <c r="N610" i="2" s="1"/>
  <c r="N611" i="2" s="1"/>
  <c r="N612" i="2" s="1"/>
  <c r="N613" i="2" s="1"/>
  <c r="N614" i="2" s="1"/>
  <c r="N615" i="2" s="1"/>
  <c r="N616" i="2" s="1"/>
  <c r="N617" i="2" s="1"/>
  <c r="N618" i="2" s="1"/>
  <c r="N619" i="2" s="1"/>
  <c r="N620" i="2" s="1"/>
  <c r="N621" i="2" s="1"/>
  <c r="N622" i="2" s="1"/>
  <c r="N623" i="2" s="1"/>
  <c r="N624" i="2" s="1"/>
  <c r="N625" i="2" s="1"/>
  <c r="N626" i="2" s="1"/>
  <c r="N627" i="2" s="1"/>
  <c r="N628" i="2" s="1"/>
  <c r="N629" i="2" s="1"/>
  <c r="N630" i="2" s="1"/>
  <c r="N631" i="2" s="1"/>
  <c r="N632" i="2" s="1"/>
  <c r="N633" i="2" s="1"/>
  <c r="N634" i="2" s="1"/>
  <c r="N635" i="2" s="1"/>
  <c r="N636" i="2" s="1"/>
  <c r="N637" i="2" s="1"/>
  <c r="N638" i="2" s="1"/>
  <c r="N639" i="2" s="1"/>
  <c r="N640" i="2" s="1"/>
  <c r="N641" i="2" s="1"/>
  <c r="N642" i="2" s="1"/>
  <c r="N643" i="2" s="1"/>
  <c r="N644" i="2" s="1"/>
  <c r="N645" i="2" s="1"/>
  <c r="N646" i="2" s="1"/>
  <c r="N647" i="2" s="1"/>
  <c r="N648" i="2" s="1"/>
  <c r="N649" i="2" s="1"/>
  <c r="N650" i="2" s="1"/>
  <c r="N651" i="2" s="1"/>
  <c r="N652" i="2" s="1"/>
  <c r="N653" i="2" s="1"/>
  <c r="N654" i="2" s="1"/>
  <c r="N655" i="2" s="1"/>
  <c r="N656" i="2" s="1"/>
  <c r="N657" i="2" s="1"/>
  <c r="N658" i="2" s="1"/>
  <c r="N659" i="2" s="1"/>
  <c r="N660" i="2" s="1"/>
  <c r="N661" i="2" s="1"/>
  <c r="N662" i="2" s="1"/>
  <c r="N663" i="2" s="1"/>
  <c r="N664" i="2" s="1"/>
  <c r="N665" i="2" s="1"/>
  <c r="N666" i="2" s="1"/>
  <c r="N667" i="2" s="1"/>
  <c r="N668" i="2" s="1"/>
  <c r="N669" i="2" s="1"/>
  <c r="N670" i="2" s="1"/>
  <c r="N671" i="2" s="1"/>
  <c r="N672" i="2" s="1"/>
  <c r="N673" i="2" s="1"/>
  <c r="N674" i="2" s="1"/>
  <c r="N675" i="2" s="1"/>
  <c r="N676" i="2" s="1"/>
  <c r="N677" i="2" s="1"/>
  <c r="N678" i="2" s="1"/>
  <c r="N679" i="2" s="1"/>
  <c r="N680" i="2" s="1"/>
  <c r="N681" i="2" s="1"/>
  <c r="N682" i="2" s="1"/>
  <c r="N683" i="2" s="1"/>
  <c r="N684" i="2" s="1"/>
  <c r="N685" i="2" s="1"/>
  <c r="N686" i="2" s="1"/>
  <c r="N687" i="2" s="1"/>
  <c r="N688" i="2" s="1"/>
  <c r="N689" i="2" s="1"/>
  <c r="N690" i="2" s="1"/>
  <c r="N691" i="2" s="1"/>
  <c r="N692" i="2" s="1"/>
  <c r="N693" i="2" s="1"/>
  <c r="N694" i="2" s="1"/>
  <c r="N695" i="2" s="1"/>
  <c r="N696" i="2" s="1"/>
  <c r="N697" i="2" s="1"/>
  <c r="N698" i="2" s="1"/>
  <c r="N699" i="2" s="1"/>
  <c r="N700" i="2" s="1"/>
  <c r="N701" i="2" s="1"/>
  <c r="N702" i="2" s="1"/>
  <c r="N703" i="2" s="1"/>
  <c r="N704" i="2" s="1"/>
  <c r="N705" i="2" s="1"/>
  <c r="N706" i="2" s="1"/>
  <c r="N707" i="2" s="1"/>
  <c r="N708" i="2" s="1"/>
  <c r="N709" i="2" s="1"/>
  <c r="N710" i="2" s="1"/>
  <c r="N711" i="2" s="1"/>
  <c r="N712" i="2" s="1"/>
  <c r="N713" i="2" s="1"/>
  <c r="N714" i="2" s="1"/>
  <c r="N715" i="2" s="1"/>
  <c r="N716" i="2" s="1"/>
  <c r="N717" i="2" s="1"/>
  <c r="N718" i="2" s="1"/>
  <c r="N719" i="2" s="1"/>
  <c r="N720" i="2" s="1"/>
  <c r="N721" i="2" s="1"/>
  <c r="N722" i="2" s="1"/>
  <c r="N723" i="2" s="1"/>
  <c r="N724" i="2" s="1"/>
  <c r="N725" i="2" s="1"/>
  <c r="N726" i="2" s="1"/>
  <c r="N727" i="2" s="1"/>
  <c r="N728" i="2" s="1"/>
  <c r="N729" i="2" s="1"/>
  <c r="N730" i="2" s="1"/>
  <c r="N731" i="2" s="1"/>
  <c r="N732" i="2" s="1"/>
  <c r="N733" i="2" s="1"/>
  <c r="N734" i="2" s="1"/>
  <c r="N735" i="2" s="1"/>
  <c r="N736" i="2" s="1"/>
  <c r="N737" i="2" s="1"/>
  <c r="N738" i="2" s="1"/>
  <c r="N739" i="2" s="1"/>
  <c r="N740" i="2" s="1"/>
  <c r="N741" i="2" s="1"/>
  <c r="N742" i="2" s="1"/>
  <c r="N743" i="2" s="1"/>
  <c r="N744" i="2" s="1"/>
  <c r="N745" i="2" s="1"/>
  <c r="N746" i="2" s="1"/>
  <c r="N747" i="2" s="1"/>
  <c r="N748" i="2" s="1"/>
  <c r="N749" i="2" s="1"/>
  <c r="N750" i="2" s="1"/>
  <c r="N751" i="2" s="1"/>
  <c r="N752" i="2" s="1"/>
  <c r="N753" i="2" s="1"/>
  <c r="N754" i="2" s="1"/>
  <c r="N755" i="2" s="1"/>
  <c r="N756" i="2" s="1"/>
  <c r="N757" i="2" s="1"/>
  <c r="N758" i="2" s="1"/>
  <c r="N759" i="2" s="1"/>
  <c r="N760" i="2" s="1"/>
  <c r="N761" i="2" s="1"/>
  <c r="N762" i="2" s="1"/>
  <c r="N763" i="2" s="1"/>
  <c r="N764" i="2" s="1"/>
  <c r="N765" i="2" s="1"/>
  <c r="N766" i="2" s="1"/>
  <c r="N767" i="2" s="1"/>
  <c r="N768" i="2" s="1"/>
  <c r="N769" i="2" s="1"/>
  <c r="N770" i="2" s="1"/>
  <c r="N771" i="2" s="1"/>
  <c r="N772" i="2" s="1"/>
  <c r="N773" i="2" s="1"/>
  <c r="N774" i="2" s="1"/>
  <c r="N775" i="2" s="1"/>
  <c r="N776" i="2" s="1"/>
  <c r="N777" i="2" s="1"/>
  <c r="N778" i="2" s="1"/>
  <c r="N779" i="2" s="1"/>
  <c r="N780" i="2" s="1"/>
  <c r="N781" i="2" s="1"/>
  <c r="N782" i="2" s="1"/>
  <c r="N783" i="2" s="1"/>
  <c r="N784" i="2" s="1"/>
  <c r="N785" i="2" s="1"/>
  <c r="N786" i="2" s="1"/>
  <c r="N787" i="2" s="1"/>
  <c r="N788" i="2" s="1"/>
  <c r="N789" i="2" s="1"/>
  <c r="N790" i="2" s="1"/>
  <c r="N791" i="2" s="1"/>
  <c r="N792" i="2" s="1"/>
  <c r="N793" i="2" s="1"/>
  <c r="N794" i="2" s="1"/>
  <c r="N795" i="2" s="1"/>
  <c r="N796" i="2" s="1"/>
  <c r="N797" i="2" s="1"/>
  <c r="N798" i="2" s="1"/>
  <c r="N799" i="2" s="1"/>
  <c r="N800" i="2" s="1"/>
  <c r="N801" i="2" s="1"/>
  <c r="N802" i="2" s="1"/>
  <c r="N803" i="2" s="1"/>
  <c r="N804" i="2" s="1"/>
  <c r="N805" i="2" s="1"/>
  <c r="N806" i="2" s="1"/>
  <c r="N807" i="2" s="1"/>
  <c r="N808" i="2" s="1"/>
  <c r="N809" i="2" s="1"/>
  <c r="N810" i="2" s="1"/>
  <c r="N811" i="2" s="1"/>
  <c r="N812" i="2" s="1"/>
  <c r="N813" i="2" s="1"/>
  <c r="N814" i="2" s="1"/>
  <c r="N815" i="2" s="1"/>
  <c r="N816" i="2" s="1"/>
  <c r="N817" i="2" s="1"/>
  <c r="N818" i="2" s="1"/>
  <c r="N819" i="2" s="1"/>
  <c r="N820" i="2" s="1"/>
  <c r="N821" i="2" s="1"/>
  <c r="N822" i="2" s="1"/>
  <c r="N823" i="2" s="1"/>
  <c r="N824" i="2" s="1"/>
  <c r="N825" i="2" s="1"/>
  <c r="N826" i="2" s="1"/>
  <c r="N827" i="2" s="1"/>
  <c r="N828" i="2" s="1"/>
  <c r="N829" i="2" s="1"/>
  <c r="N830" i="2" s="1"/>
  <c r="N831" i="2" s="1"/>
  <c r="N832" i="2" s="1"/>
  <c r="N833" i="2" s="1"/>
  <c r="N834" i="2" s="1"/>
  <c r="N835" i="2" s="1"/>
  <c r="N836" i="2" s="1"/>
  <c r="N837" i="2" s="1"/>
  <c r="N838" i="2" s="1"/>
  <c r="N839" i="2" s="1"/>
  <c r="N840" i="2" s="1"/>
  <c r="N841" i="2" s="1"/>
  <c r="N842" i="2" s="1"/>
  <c r="N843" i="2" s="1"/>
  <c r="N844" i="2" s="1"/>
  <c r="N845" i="2" s="1"/>
  <c r="N846" i="2" s="1"/>
  <c r="N847" i="2" s="1"/>
  <c r="N848" i="2" s="1"/>
  <c r="N849" i="2" s="1"/>
  <c r="N850" i="2" s="1"/>
  <c r="N851" i="2" s="1"/>
  <c r="N852" i="2" s="1"/>
  <c r="N853" i="2" s="1"/>
  <c r="N854" i="2" s="1"/>
  <c r="N855" i="2" s="1"/>
  <c r="N856" i="2" s="1"/>
  <c r="N857" i="2" s="1"/>
  <c r="N858" i="2" s="1"/>
  <c r="N859" i="2" s="1"/>
  <c r="N860" i="2" s="1"/>
  <c r="N861" i="2" s="1"/>
  <c r="N862" i="2" s="1"/>
  <c r="N863" i="2" s="1"/>
  <c r="N864" i="2" s="1"/>
  <c r="N865" i="2" s="1"/>
  <c r="N866" i="2" s="1"/>
  <c r="N867" i="2" s="1"/>
  <c r="N868" i="2" s="1"/>
  <c r="N869" i="2" s="1"/>
  <c r="N870" i="2" s="1"/>
  <c r="N871" i="2" s="1"/>
  <c r="N872" i="2" s="1"/>
  <c r="N873" i="2" s="1"/>
  <c r="N874" i="2" s="1"/>
  <c r="N875" i="2" s="1"/>
  <c r="N876" i="2" s="1"/>
  <c r="N877" i="2" s="1"/>
  <c r="N878" i="2" s="1"/>
  <c r="N879" i="2" s="1"/>
  <c r="N880" i="2" s="1"/>
  <c r="N881" i="2" s="1"/>
  <c r="N882" i="2" s="1"/>
  <c r="N883" i="2" s="1"/>
  <c r="N884" i="2" s="1"/>
  <c r="N885" i="2" s="1"/>
  <c r="N886" i="2" s="1"/>
  <c r="N887" i="2" s="1"/>
  <c r="N888" i="2" s="1"/>
  <c r="N889" i="2" s="1"/>
  <c r="N890" i="2" s="1"/>
  <c r="N891" i="2" s="1"/>
  <c r="N892" i="2" s="1"/>
  <c r="N893" i="2" s="1"/>
  <c r="N894" i="2" s="1"/>
  <c r="N895" i="2" s="1"/>
  <c r="N896" i="2" s="1"/>
  <c r="N897" i="2" s="1"/>
  <c r="N898" i="2" s="1"/>
  <c r="N899" i="2" s="1"/>
  <c r="N900" i="2" s="1"/>
  <c r="N901" i="2" s="1"/>
  <c r="N902" i="2" s="1"/>
  <c r="N903" i="2" s="1"/>
  <c r="N904" i="2" s="1"/>
  <c r="N905" i="2" s="1"/>
  <c r="N906" i="2" s="1"/>
  <c r="N907" i="2" s="1"/>
  <c r="N908" i="2" s="1"/>
  <c r="N909" i="2" s="1"/>
  <c r="N910" i="2" s="1"/>
  <c r="N911" i="2" s="1"/>
  <c r="N912" i="2" s="1"/>
  <c r="N913" i="2" s="1"/>
  <c r="N914" i="2" s="1"/>
  <c r="N915" i="2" s="1"/>
  <c r="N916" i="2" s="1"/>
  <c r="N917" i="2" s="1"/>
  <c r="N918" i="2" s="1"/>
  <c r="N919" i="2" s="1"/>
  <c r="N920" i="2" s="1"/>
  <c r="N921" i="2" s="1"/>
  <c r="N922" i="2" s="1"/>
  <c r="N923" i="2" s="1"/>
  <c r="N924" i="2" s="1"/>
  <c r="N925" i="2" s="1"/>
  <c r="N926" i="2" s="1"/>
  <c r="N927" i="2" s="1"/>
  <c r="N928" i="2" s="1"/>
  <c r="N929" i="2" s="1"/>
  <c r="N930" i="2" s="1"/>
  <c r="N931" i="2" s="1"/>
  <c r="N932" i="2" s="1"/>
  <c r="N933" i="2" s="1"/>
  <c r="N934" i="2" s="1"/>
  <c r="N935" i="2" s="1"/>
  <c r="N936" i="2" s="1"/>
  <c r="N937" i="2" s="1"/>
  <c r="N938" i="2" s="1"/>
  <c r="N939" i="2" s="1"/>
  <c r="N940" i="2" s="1"/>
  <c r="N941" i="2" s="1"/>
  <c r="N942" i="2" s="1"/>
  <c r="N943" i="2" s="1"/>
  <c r="N944" i="2" s="1"/>
  <c r="N945" i="2" s="1"/>
  <c r="N946" i="2" s="1"/>
  <c r="N947" i="2" s="1"/>
  <c r="N948" i="2" s="1"/>
  <c r="N949" i="2" s="1"/>
  <c r="N950" i="2" s="1"/>
  <c r="N951" i="2" s="1"/>
  <c r="N952" i="2" s="1"/>
  <c r="N953" i="2" s="1"/>
  <c r="N954" i="2" s="1"/>
  <c r="N955" i="2" s="1"/>
  <c r="N956" i="2" s="1"/>
  <c r="N957" i="2" s="1"/>
  <c r="N958" i="2" s="1"/>
  <c r="N959" i="2" s="1"/>
  <c r="N960" i="2" s="1"/>
  <c r="N961" i="2" s="1"/>
  <c r="N962" i="2" s="1"/>
  <c r="N963" i="2" s="1"/>
  <c r="N964" i="2" s="1"/>
  <c r="N965" i="2" s="1"/>
  <c r="N966" i="2" s="1"/>
  <c r="N967" i="2" s="1"/>
  <c r="N968" i="2" s="1"/>
  <c r="N969" i="2" s="1"/>
  <c r="N970" i="2" s="1"/>
  <c r="N971" i="2" s="1"/>
  <c r="N972" i="2" s="1"/>
  <c r="N973" i="2" s="1"/>
  <c r="N974" i="2" s="1"/>
  <c r="N975" i="2" s="1"/>
  <c r="N976" i="2" s="1"/>
  <c r="N977" i="2" s="1"/>
  <c r="N978" i="2" s="1"/>
  <c r="N979" i="2" s="1"/>
  <c r="N980" i="2" s="1"/>
  <c r="N981" i="2" s="1"/>
  <c r="N982" i="2" s="1"/>
  <c r="N983" i="2" s="1"/>
  <c r="N984" i="2" s="1"/>
  <c r="N985" i="2" s="1"/>
  <c r="N986" i="2" s="1"/>
  <c r="N987" i="2" s="1"/>
  <c r="N988" i="2" s="1"/>
  <c r="N989" i="2" s="1"/>
  <c r="N990" i="2" s="1"/>
  <c r="N991" i="2" s="1"/>
  <c r="N992" i="2" s="1"/>
  <c r="N993" i="2" s="1"/>
  <c r="N994" i="2" s="1"/>
  <c r="N995" i="2" s="1"/>
  <c r="N996" i="2" s="1"/>
  <c r="N997" i="2" s="1"/>
  <c r="N998" i="2" s="1"/>
  <c r="N999" i="2" s="1"/>
  <c r="N1000" i="2" s="1"/>
  <c r="N1001" i="2" s="1"/>
  <c r="N1002" i="2" s="1"/>
  <c r="N1003" i="2" s="1"/>
  <c r="N1004" i="2" s="1"/>
  <c r="N1005" i="2" s="1"/>
  <c r="N1006" i="2" s="1"/>
  <c r="N1007" i="2" s="1"/>
  <c r="N1008" i="2" s="1"/>
  <c r="N1009" i="2" s="1"/>
  <c r="N1010" i="2" s="1"/>
  <c r="N1011" i="2" s="1"/>
  <c r="N1012" i="2" s="1"/>
  <c r="N1013" i="2" s="1"/>
  <c r="N1014" i="2" s="1"/>
  <c r="N1015" i="2" s="1"/>
  <c r="N1016" i="2" s="1"/>
  <c r="N1017" i="2" s="1"/>
  <c r="N1018" i="2" s="1"/>
  <c r="N1019" i="2" s="1"/>
  <c r="N1020" i="2" s="1"/>
  <c r="N1021" i="2" s="1"/>
  <c r="N1022" i="2" s="1"/>
  <c r="N1023" i="2" s="1"/>
  <c r="N1024" i="2" s="1"/>
  <c r="N1025" i="2" s="1"/>
  <c r="N1026" i="2" s="1"/>
  <c r="N1027" i="2" s="1"/>
  <c r="N1028" i="2" s="1"/>
  <c r="N1029" i="2" s="1"/>
  <c r="N1030" i="2" s="1"/>
  <c r="N1031" i="2" s="1"/>
  <c r="N1032" i="2" s="1"/>
  <c r="N1033" i="2" s="1"/>
  <c r="N1034" i="2" s="1"/>
  <c r="N1035" i="2" s="1"/>
  <c r="N1036" i="2" s="1"/>
  <c r="N1037" i="2" s="1"/>
  <c r="N1038" i="2" s="1"/>
  <c r="N1039" i="2" s="1"/>
  <c r="N1040" i="2" s="1"/>
  <c r="N1041" i="2" s="1"/>
  <c r="N1042" i="2" s="1"/>
  <c r="N1043" i="2" s="1"/>
  <c r="N1044" i="2" s="1"/>
  <c r="N1045" i="2" s="1"/>
  <c r="N1046" i="2" s="1"/>
  <c r="N1047" i="2" s="1"/>
  <c r="N1048" i="2" s="1"/>
  <c r="N1049" i="2" s="1"/>
  <c r="N1050" i="2" s="1"/>
  <c r="N1051" i="2" s="1"/>
  <c r="N1052" i="2" s="1"/>
  <c r="N1053" i="2" s="1"/>
  <c r="N1054" i="2" s="1"/>
  <c r="N1055" i="2" s="1"/>
  <c r="N1056" i="2" s="1"/>
  <c r="N1057" i="2" s="1"/>
  <c r="N1058" i="2" s="1"/>
  <c r="N1059" i="2" s="1"/>
  <c r="N1060" i="2" s="1"/>
  <c r="N1061" i="2" s="1"/>
  <c r="N1062" i="2" s="1"/>
  <c r="N1063" i="2" s="1"/>
  <c r="N1064" i="2" s="1"/>
  <c r="N1065" i="2" s="1"/>
  <c r="N1066" i="2" s="1"/>
  <c r="N1067" i="2" s="1"/>
  <c r="N1068" i="2" s="1"/>
  <c r="N1069" i="2" s="1"/>
  <c r="N1070" i="2" s="1"/>
  <c r="N1071" i="2" s="1"/>
  <c r="N1072" i="2" s="1"/>
  <c r="N1073" i="2" s="1"/>
  <c r="N1074" i="2" s="1"/>
  <c r="N1075" i="2" s="1"/>
  <c r="N1076" i="2" s="1"/>
  <c r="N1077" i="2" s="1"/>
  <c r="N1078" i="2" s="1"/>
  <c r="N1079" i="2" s="1"/>
  <c r="N1080" i="2" s="1"/>
  <c r="N1081" i="2" s="1"/>
  <c r="N1082" i="2" s="1"/>
  <c r="N1083" i="2" s="1"/>
  <c r="N1084" i="2" s="1"/>
  <c r="N1085" i="2" s="1"/>
  <c r="N1086" i="2" s="1"/>
  <c r="N1087" i="2" s="1"/>
  <c r="N1088" i="2" s="1"/>
  <c r="N1089" i="2" s="1"/>
  <c r="N1090" i="2" s="1"/>
  <c r="N1091" i="2" s="1"/>
  <c r="N1092" i="2" s="1"/>
  <c r="N1093" i="2" s="1"/>
  <c r="N1094" i="2" s="1"/>
  <c r="N1095" i="2" s="1"/>
  <c r="N1096" i="2" s="1"/>
  <c r="N1097" i="2" s="1"/>
  <c r="N1098" i="2" s="1"/>
  <c r="N1099" i="2" s="1"/>
  <c r="N1100" i="2" s="1"/>
  <c r="N1101" i="2" s="1"/>
  <c r="N1102" i="2" s="1"/>
  <c r="N1103" i="2" s="1"/>
  <c r="N1104" i="2" s="1"/>
  <c r="N1105" i="2" s="1"/>
  <c r="N1106" i="2" s="1"/>
  <c r="N1107" i="2" s="1"/>
  <c r="N1108" i="2" s="1"/>
  <c r="N1109" i="2" s="1"/>
  <c r="N1110" i="2" s="1"/>
  <c r="N1111" i="2" s="1"/>
  <c r="N1112" i="2" s="1"/>
  <c r="N1113" i="2" s="1"/>
  <c r="N1114" i="2" s="1"/>
  <c r="N1115" i="2" s="1"/>
  <c r="N1116" i="2" s="1"/>
  <c r="N1117" i="2" s="1"/>
  <c r="N1118" i="2" s="1"/>
  <c r="N1119" i="2" s="1"/>
  <c r="N1120" i="2" s="1"/>
  <c r="N1121" i="2" s="1"/>
  <c r="N1122" i="2" s="1"/>
  <c r="N1123" i="2" s="1"/>
  <c r="N1124" i="2" s="1"/>
  <c r="N1125" i="2" s="1"/>
  <c r="N1126" i="2" s="1"/>
  <c r="N1127" i="2" s="1"/>
  <c r="N1128" i="2" s="1"/>
  <c r="N1129" i="2" s="1"/>
  <c r="N1130" i="2" s="1"/>
  <c r="N1131" i="2" s="1"/>
  <c r="N1132" i="2" s="1"/>
  <c r="N1133" i="2" s="1"/>
  <c r="N1134" i="2" s="1"/>
  <c r="N1135" i="2" s="1"/>
  <c r="N1136" i="2" s="1"/>
  <c r="N1137" i="2" s="1"/>
  <c r="N1138" i="2" s="1"/>
  <c r="N1139" i="2" s="1"/>
  <c r="N1140" i="2" s="1"/>
  <c r="N1141" i="2" s="1"/>
  <c r="N1142" i="2" s="1"/>
  <c r="N1143" i="2" s="1"/>
  <c r="N1144" i="2" s="1"/>
  <c r="N1145" i="2" s="1"/>
  <c r="N1146" i="2" s="1"/>
  <c r="N1147" i="2" s="1"/>
  <c r="N1148" i="2" s="1"/>
  <c r="N1149" i="2" s="1"/>
  <c r="N1150" i="2" s="1"/>
  <c r="N1151" i="2" s="1"/>
  <c r="N1152" i="2" s="1"/>
  <c r="N1153" i="2" s="1"/>
  <c r="N1154" i="2" s="1"/>
  <c r="N1155" i="2" s="1"/>
  <c r="N1156" i="2" s="1"/>
  <c r="N1157" i="2" s="1"/>
  <c r="N1158" i="2" s="1"/>
  <c r="N1159" i="2" s="1"/>
  <c r="N1160" i="2" s="1"/>
  <c r="N1161" i="2" s="1"/>
  <c r="N1162" i="2" s="1"/>
  <c r="N1163" i="2" s="1"/>
  <c r="N1164" i="2" s="1"/>
  <c r="N1165" i="2" s="1"/>
  <c r="N1166" i="2" s="1"/>
  <c r="N1167" i="2" s="1"/>
  <c r="N1168" i="2" s="1"/>
  <c r="N1169" i="2" s="1"/>
  <c r="N1170" i="2" s="1"/>
  <c r="N1171" i="2" s="1"/>
  <c r="N1172" i="2" s="1"/>
  <c r="N1173" i="2" s="1"/>
  <c r="N1174" i="2" s="1"/>
  <c r="N1175" i="2" s="1"/>
  <c r="N1176" i="2" s="1"/>
  <c r="N1177" i="2" s="1"/>
  <c r="N1178" i="2" s="1"/>
  <c r="N1179" i="2" s="1"/>
  <c r="N1180" i="2" s="1"/>
  <c r="N1181" i="2" s="1"/>
  <c r="N1182" i="2" s="1"/>
  <c r="N1183" i="2" s="1"/>
  <c r="N1184" i="2" s="1"/>
  <c r="N1185" i="2" s="1"/>
  <c r="N1186" i="2" s="1"/>
  <c r="N1187" i="2" s="1"/>
  <c r="N1188" i="2" s="1"/>
  <c r="N1189" i="2" s="1"/>
  <c r="N1190" i="2" s="1"/>
  <c r="N1191" i="2" s="1"/>
  <c r="N1192" i="2" s="1"/>
  <c r="N1193" i="2" s="1"/>
  <c r="N1194" i="2" s="1"/>
  <c r="N1195" i="2" s="1"/>
  <c r="N1196" i="2" s="1"/>
  <c r="N1197" i="2" s="1"/>
  <c r="N1198" i="2" s="1"/>
  <c r="N1199" i="2" s="1"/>
  <c r="N1200" i="2" s="1"/>
  <c r="N1201" i="2" s="1"/>
  <c r="N1202" i="2" s="1"/>
  <c r="N1203" i="2" s="1"/>
  <c r="N1204" i="2" s="1"/>
  <c r="N1205" i="2" s="1"/>
  <c r="N1206" i="2" s="1"/>
  <c r="N1207" i="2" s="1"/>
  <c r="N1208" i="2" s="1"/>
  <c r="N1209" i="2" s="1"/>
  <c r="N1210" i="2" s="1"/>
  <c r="N1211" i="2" s="1"/>
  <c r="N1212" i="2" s="1"/>
  <c r="N1213" i="2" s="1"/>
  <c r="N1214" i="2" s="1"/>
  <c r="N1215" i="2" s="1"/>
  <c r="N1216" i="2" s="1"/>
  <c r="N1217" i="2" s="1"/>
  <c r="N1218" i="2" s="1"/>
  <c r="N1219" i="2" s="1"/>
  <c r="N1220" i="2" s="1"/>
  <c r="N1221" i="2" s="1"/>
  <c r="N1222" i="2" s="1"/>
  <c r="N1223" i="2" s="1"/>
  <c r="N1224" i="2" s="1"/>
  <c r="N1225" i="2" s="1"/>
  <c r="N1226" i="2" s="1"/>
  <c r="N1227" i="2" s="1"/>
  <c r="N1228" i="2" s="1"/>
  <c r="N1229" i="2" s="1"/>
  <c r="N1230" i="2" s="1"/>
  <c r="N1231" i="2" s="1"/>
  <c r="N1232" i="2" s="1"/>
  <c r="N1233" i="2" s="1"/>
  <c r="N1234" i="2" s="1"/>
  <c r="N1235" i="2" s="1"/>
  <c r="N1236" i="2" s="1"/>
  <c r="N1237" i="2" s="1"/>
  <c r="N1238" i="2" s="1"/>
  <c r="N1239" i="2" s="1"/>
  <c r="N1240" i="2" s="1"/>
  <c r="N1241" i="2" s="1"/>
  <c r="N1242" i="2" s="1"/>
  <c r="N1243" i="2" s="1"/>
  <c r="N1244" i="2" s="1"/>
  <c r="N1245" i="2" s="1"/>
  <c r="N1246" i="2" s="1"/>
  <c r="N1247" i="2" s="1"/>
  <c r="N1248" i="2" s="1"/>
  <c r="N1249" i="2" s="1"/>
  <c r="N1250" i="2" s="1"/>
  <c r="N1251" i="2" s="1"/>
  <c r="N1252" i="2" s="1"/>
  <c r="N1253" i="2" s="1"/>
  <c r="N1254" i="2" s="1"/>
  <c r="N1255" i="2" s="1"/>
  <c r="N1256" i="2" s="1"/>
  <c r="N1257" i="2" s="1"/>
  <c r="N1258" i="2" s="1"/>
  <c r="N1259" i="2" s="1"/>
  <c r="N1260" i="2" s="1"/>
  <c r="N1261" i="2" s="1"/>
  <c r="N1262" i="2" s="1"/>
  <c r="N1263" i="2" s="1"/>
  <c r="N1264" i="2" s="1"/>
  <c r="N1265" i="2" s="1"/>
  <c r="N1266" i="2" s="1"/>
  <c r="N1267" i="2" s="1"/>
  <c r="N1268" i="2" s="1"/>
  <c r="N1269" i="2" s="1"/>
  <c r="N1270" i="2" s="1"/>
  <c r="N1271" i="2" s="1"/>
  <c r="N1272" i="2" s="1"/>
  <c r="N1273" i="2" s="1"/>
  <c r="N1274" i="2" s="1"/>
  <c r="N1275" i="2" s="1"/>
  <c r="N1276" i="2" s="1"/>
  <c r="N1277" i="2" s="1"/>
  <c r="N1278" i="2" s="1"/>
  <c r="N1279" i="2" s="1"/>
  <c r="N1280" i="2" s="1"/>
  <c r="N1281" i="2" s="1"/>
  <c r="N1282" i="2" s="1"/>
  <c r="N1283" i="2" s="1"/>
  <c r="N1284" i="2" s="1"/>
  <c r="N1285" i="2" s="1"/>
  <c r="N1286" i="2" s="1"/>
  <c r="N1287" i="2" s="1"/>
  <c r="N1288" i="2" s="1"/>
  <c r="N1289" i="2" s="1"/>
  <c r="N1290" i="2" s="1"/>
  <c r="N1291" i="2" s="1"/>
  <c r="N1292" i="2" s="1"/>
  <c r="N1293" i="2" s="1"/>
  <c r="N1294" i="2" s="1"/>
  <c r="N1295" i="2" s="1"/>
  <c r="N1296" i="2" s="1"/>
  <c r="N1297" i="2" s="1"/>
  <c r="N1298" i="2" s="1"/>
  <c r="N1299" i="2" s="1"/>
  <c r="N1300" i="2" s="1"/>
  <c r="N1301" i="2" s="1"/>
  <c r="N1302" i="2" s="1"/>
  <c r="N1303" i="2" s="1"/>
  <c r="N1304" i="2" s="1"/>
  <c r="N1305" i="2" s="1"/>
  <c r="N1306" i="2" s="1"/>
  <c r="N1307" i="2" s="1"/>
  <c r="N1308" i="2" s="1"/>
  <c r="N1309" i="2" s="1"/>
  <c r="N1310" i="2" s="1"/>
  <c r="N1311" i="2" s="1"/>
  <c r="N1312" i="2" s="1"/>
  <c r="N1313" i="2" s="1"/>
  <c r="N1314" i="2" s="1"/>
  <c r="N1315" i="2" s="1"/>
  <c r="N1316" i="2" s="1"/>
  <c r="N1317" i="2" s="1"/>
  <c r="N1318" i="2" s="1"/>
  <c r="N1319" i="2" s="1"/>
  <c r="N1320" i="2" s="1"/>
  <c r="N1321" i="2" s="1"/>
  <c r="N1322" i="2" s="1"/>
  <c r="N1323" i="2" s="1"/>
  <c r="N1324" i="2" s="1"/>
  <c r="N1325" i="2" s="1"/>
  <c r="N1326" i="2" s="1"/>
  <c r="N1327" i="2" s="1"/>
  <c r="N1328" i="2" s="1"/>
  <c r="N1329" i="2" s="1"/>
  <c r="N1330" i="2" s="1"/>
  <c r="N1331" i="2" s="1"/>
  <c r="N1332" i="2" s="1"/>
  <c r="N1333" i="2" s="1"/>
  <c r="N1334" i="2" s="1"/>
  <c r="N1335" i="2" s="1"/>
  <c r="N1336" i="2" s="1"/>
  <c r="N1337" i="2" s="1"/>
  <c r="N1338" i="2" s="1"/>
  <c r="N1339" i="2" s="1"/>
  <c r="N1340" i="2" s="1"/>
  <c r="N1341" i="2" s="1"/>
  <c r="N1342" i="2" s="1"/>
  <c r="N1343" i="2" s="1"/>
  <c r="N1344" i="2" s="1"/>
  <c r="N1345" i="2" s="1"/>
  <c r="N1346" i="2" s="1"/>
  <c r="N1347" i="2" s="1"/>
  <c r="N1348" i="2" s="1"/>
  <c r="N1349" i="2" s="1"/>
  <c r="N1350" i="2" s="1"/>
  <c r="N1351" i="2" s="1"/>
  <c r="N1352" i="2" s="1"/>
  <c r="N1353" i="2" s="1"/>
  <c r="N1354" i="2" s="1"/>
  <c r="N1355" i="2" s="1"/>
  <c r="N1356" i="2" s="1"/>
  <c r="N1357" i="2" s="1"/>
  <c r="N1358" i="2" s="1"/>
  <c r="N1359" i="2" s="1"/>
  <c r="N1360" i="2" s="1"/>
  <c r="F58" i="1"/>
  <c r="O141" i="1"/>
  <c r="J4" i="2" l="1"/>
  <c r="J5" i="2"/>
  <c r="J6" i="2"/>
  <c r="I5" i="2"/>
  <c r="I6" i="2"/>
  <c r="N4" i="2"/>
  <c r="Q13" i="2"/>
  <c r="Q14" i="2" l="1"/>
  <c r="F82" i="1"/>
  <c r="F83" i="1"/>
  <c r="F81" i="1"/>
  <c r="F71" i="1"/>
  <c r="F72" i="1"/>
  <c r="F73" i="1"/>
  <c r="F70" i="1"/>
  <c r="F59" i="1"/>
  <c r="F60" i="1"/>
  <c r="F61" i="1"/>
  <c r="F62" i="1"/>
  <c r="F63" i="1"/>
  <c r="F47" i="1"/>
  <c r="F48" i="1"/>
  <c r="F49" i="1"/>
  <c r="F50" i="1"/>
  <c r="F51" i="1"/>
  <c r="F46" i="1"/>
  <c r="F36" i="1"/>
  <c r="F35" i="1"/>
  <c r="F25" i="1"/>
  <c r="F29" i="1" s="1"/>
  <c r="F3" i="1"/>
  <c r="F4" i="1"/>
  <c r="F5" i="1"/>
  <c r="F6" i="1"/>
  <c r="F2" i="1"/>
  <c r="F14" i="1"/>
  <c r="F15" i="1"/>
  <c r="F16" i="1"/>
  <c r="F13" i="1"/>
  <c r="D89" i="1"/>
  <c r="D78" i="1"/>
  <c r="D67" i="1"/>
  <c r="J1" i="2"/>
  <c r="H7" i="2"/>
  <c r="D55" i="1"/>
  <c r="D43" i="1"/>
  <c r="D40" i="1"/>
  <c r="Q15" i="2" l="1"/>
  <c r="F86" i="1"/>
  <c r="F75" i="1"/>
  <c r="F64" i="1"/>
  <c r="H59" i="1" s="1"/>
  <c r="F52" i="1"/>
  <c r="F40" i="1"/>
  <c r="J3" i="2"/>
  <c r="J2" i="2"/>
  <c r="F12" i="2" s="1"/>
  <c r="D32" i="1"/>
  <c r="D29" i="1"/>
  <c r="D25" i="2"/>
  <c r="D29" i="2"/>
  <c r="A22" i="2"/>
  <c r="D22" i="2" s="1"/>
  <c r="F31" i="2"/>
  <c r="G31" i="2" s="1"/>
  <c r="A31" i="2"/>
  <c r="D31" i="2" s="1"/>
  <c r="F30" i="2"/>
  <c r="G30" i="2" s="1"/>
  <c r="A30" i="2"/>
  <c r="D30" i="2" s="1"/>
  <c r="F29" i="2"/>
  <c r="G29" i="2" s="1"/>
  <c r="A29" i="2"/>
  <c r="F28" i="2"/>
  <c r="G28" i="2" s="1"/>
  <c r="A28" i="2"/>
  <c r="D28" i="2" s="1"/>
  <c r="F27" i="2"/>
  <c r="G27" i="2" s="1"/>
  <c r="A27" i="2"/>
  <c r="D27" i="2" s="1"/>
  <c r="F26" i="2"/>
  <c r="G26" i="2" s="1"/>
  <c r="A26" i="2"/>
  <c r="D26" i="2" s="1"/>
  <c r="F25" i="2"/>
  <c r="G25" i="2" s="1"/>
  <c r="A25" i="2"/>
  <c r="F24" i="2"/>
  <c r="G24" i="2" s="1"/>
  <c r="A24" i="2"/>
  <c r="D24" i="2" s="1"/>
  <c r="F23" i="2"/>
  <c r="G23" i="2" s="1"/>
  <c r="A23" i="2"/>
  <c r="D23" i="2" s="1"/>
  <c r="F22" i="2"/>
  <c r="G22" i="2" s="1"/>
  <c r="A21" i="2"/>
  <c r="D21" i="2" s="1"/>
  <c r="D3" i="2"/>
  <c r="D4" i="2"/>
  <c r="D5" i="2"/>
  <c r="D6" i="2"/>
  <c r="D7" i="2"/>
  <c r="D8" i="2"/>
  <c r="D9" i="2"/>
  <c r="D10" i="2"/>
  <c r="D11" i="2"/>
  <c r="D2" i="2"/>
  <c r="D18" i="1"/>
  <c r="D21" i="1"/>
  <c r="D10" i="1"/>
  <c r="H12" i="2" l="1"/>
  <c r="Q16" i="2"/>
  <c r="K86" i="1"/>
  <c r="H82" i="1"/>
  <c r="H71" i="1"/>
  <c r="K75" i="1"/>
  <c r="K64" i="1"/>
  <c r="J7" i="2"/>
  <c r="J9" i="2" s="1"/>
  <c r="I7" i="2"/>
  <c r="I9" i="2" s="1"/>
  <c r="K52" i="1"/>
  <c r="H47" i="1"/>
  <c r="F18" i="1"/>
  <c r="F7" i="1"/>
  <c r="H36" i="1"/>
  <c r="K40" i="1"/>
  <c r="B32" i="3" s="1"/>
  <c r="D13" i="2"/>
  <c r="F52" i="2"/>
  <c r="A52" i="2"/>
  <c r="A53" i="2" s="1"/>
  <c r="I12" i="2" l="1"/>
  <c r="P7" i="2"/>
  <c r="H13" i="2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 s="1"/>
  <c r="H186" i="2" s="1"/>
  <c r="H187" i="2" s="1"/>
  <c r="H188" i="2" s="1"/>
  <c r="H189" i="2" s="1"/>
  <c r="H190" i="2" s="1"/>
  <c r="H191" i="2" s="1"/>
  <c r="H192" i="2" s="1"/>
  <c r="H193" i="2" s="1"/>
  <c r="H194" i="2" s="1"/>
  <c r="H195" i="2" s="1"/>
  <c r="H196" i="2" s="1"/>
  <c r="H197" i="2" s="1"/>
  <c r="H198" i="2" s="1"/>
  <c r="H199" i="2" s="1"/>
  <c r="H200" i="2" s="1"/>
  <c r="H201" i="2" s="1"/>
  <c r="H202" i="2" s="1"/>
  <c r="H203" i="2" s="1"/>
  <c r="H204" i="2" s="1"/>
  <c r="H205" i="2" s="1"/>
  <c r="H206" i="2" s="1"/>
  <c r="H207" i="2" s="1"/>
  <c r="H208" i="2" s="1"/>
  <c r="H209" i="2" s="1"/>
  <c r="H210" i="2" s="1"/>
  <c r="H211" i="2" s="1"/>
  <c r="H212" i="2" s="1"/>
  <c r="H213" i="2" s="1"/>
  <c r="H214" i="2" s="1"/>
  <c r="H215" i="2" s="1"/>
  <c r="H216" i="2" s="1"/>
  <c r="H217" i="2" s="1"/>
  <c r="H218" i="2" s="1"/>
  <c r="H219" i="2" s="1"/>
  <c r="H220" i="2" s="1"/>
  <c r="H221" i="2" s="1"/>
  <c r="H222" i="2" s="1"/>
  <c r="H223" i="2" s="1"/>
  <c r="H224" i="2" s="1"/>
  <c r="H225" i="2" s="1"/>
  <c r="H226" i="2" s="1"/>
  <c r="H227" i="2" s="1"/>
  <c r="H228" i="2" s="1"/>
  <c r="H229" i="2" s="1"/>
  <c r="H230" i="2" s="1"/>
  <c r="H231" i="2" s="1"/>
  <c r="H232" i="2" s="1"/>
  <c r="H233" i="2" s="1"/>
  <c r="H234" i="2" s="1"/>
  <c r="H235" i="2" s="1"/>
  <c r="H236" i="2" s="1"/>
  <c r="H237" i="2" s="1"/>
  <c r="H238" i="2" s="1"/>
  <c r="H239" i="2" s="1"/>
  <c r="H240" i="2" s="1"/>
  <c r="H241" i="2" s="1"/>
  <c r="H242" i="2" s="1"/>
  <c r="H243" i="2" s="1"/>
  <c r="H244" i="2" s="1"/>
  <c r="H245" i="2" s="1"/>
  <c r="H246" i="2" s="1"/>
  <c r="H247" i="2" s="1"/>
  <c r="H248" i="2" s="1"/>
  <c r="H249" i="2" s="1"/>
  <c r="H250" i="2" s="1"/>
  <c r="H251" i="2" s="1"/>
  <c r="H252" i="2" s="1"/>
  <c r="H253" i="2" s="1"/>
  <c r="H254" i="2" s="1"/>
  <c r="H255" i="2" s="1"/>
  <c r="H256" i="2" s="1"/>
  <c r="H257" i="2" s="1"/>
  <c r="H258" i="2" s="1"/>
  <c r="H259" i="2" s="1"/>
  <c r="H260" i="2" s="1"/>
  <c r="H261" i="2" s="1"/>
  <c r="H262" i="2" s="1"/>
  <c r="H263" i="2" s="1"/>
  <c r="H264" i="2" s="1"/>
  <c r="H265" i="2" s="1"/>
  <c r="H266" i="2" s="1"/>
  <c r="H267" i="2" s="1"/>
  <c r="H268" i="2" s="1"/>
  <c r="H269" i="2" s="1"/>
  <c r="H270" i="2" s="1"/>
  <c r="H271" i="2" s="1"/>
  <c r="H272" i="2" s="1"/>
  <c r="H273" i="2" s="1"/>
  <c r="H274" i="2" s="1"/>
  <c r="H275" i="2" s="1"/>
  <c r="H276" i="2" s="1"/>
  <c r="H277" i="2" s="1"/>
  <c r="H278" i="2" s="1"/>
  <c r="H279" i="2" s="1"/>
  <c r="H280" i="2" s="1"/>
  <c r="H281" i="2" s="1"/>
  <c r="H282" i="2" s="1"/>
  <c r="H283" i="2" s="1"/>
  <c r="H284" i="2" s="1"/>
  <c r="H285" i="2" s="1"/>
  <c r="H286" i="2" s="1"/>
  <c r="H287" i="2" s="1"/>
  <c r="H288" i="2" s="1"/>
  <c r="H289" i="2" s="1"/>
  <c r="H290" i="2" s="1"/>
  <c r="H291" i="2" s="1"/>
  <c r="H292" i="2" s="1"/>
  <c r="H293" i="2" s="1"/>
  <c r="H294" i="2" s="1"/>
  <c r="H295" i="2" s="1"/>
  <c r="H296" i="2" s="1"/>
  <c r="H297" i="2" s="1"/>
  <c r="H298" i="2" s="1"/>
  <c r="H299" i="2" s="1"/>
  <c r="H300" i="2" s="1"/>
  <c r="H301" i="2" s="1"/>
  <c r="H302" i="2" s="1"/>
  <c r="H303" i="2" s="1"/>
  <c r="H304" i="2" s="1"/>
  <c r="H305" i="2" s="1"/>
  <c r="H306" i="2" s="1"/>
  <c r="H307" i="2" s="1"/>
  <c r="H308" i="2" s="1"/>
  <c r="H309" i="2" s="1"/>
  <c r="H310" i="2" s="1"/>
  <c r="H311" i="2" s="1"/>
  <c r="H312" i="2" s="1"/>
  <c r="H313" i="2" s="1"/>
  <c r="H314" i="2" s="1"/>
  <c r="H315" i="2" s="1"/>
  <c r="H316" i="2" s="1"/>
  <c r="H317" i="2" s="1"/>
  <c r="H318" i="2" s="1"/>
  <c r="H319" i="2" s="1"/>
  <c r="H320" i="2" s="1"/>
  <c r="H321" i="2" s="1"/>
  <c r="H322" i="2" s="1"/>
  <c r="H323" i="2" s="1"/>
  <c r="H324" i="2" s="1"/>
  <c r="H325" i="2" s="1"/>
  <c r="H326" i="2" s="1"/>
  <c r="H327" i="2" s="1"/>
  <c r="H328" i="2" s="1"/>
  <c r="H329" i="2" s="1"/>
  <c r="H330" i="2" s="1"/>
  <c r="H331" i="2" s="1"/>
  <c r="H332" i="2" s="1"/>
  <c r="H333" i="2" s="1"/>
  <c r="H334" i="2" s="1"/>
  <c r="H335" i="2" s="1"/>
  <c r="H336" i="2" s="1"/>
  <c r="H337" i="2" s="1"/>
  <c r="H338" i="2" s="1"/>
  <c r="H339" i="2" s="1"/>
  <c r="H340" i="2" s="1"/>
  <c r="H341" i="2" s="1"/>
  <c r="H342" i="2" s="1"/>
  <c r="H343" i="2" s="1"/>
  <c r="H344" i="2" s="1"/>
  <c r="H345" i="2" s="1"/>
  <c r="H346" i="2" s="1"/>
  <c r="H347" i="2" s="1"/>
  <c r="H348" i="2" s="1"/>
  <c r="H349" i="2" s="1"/>
  <c r="H350" i="2" s="1"/>
  <c r="H351" i="2" s="1"/>
  <c r="H352" i="2" s="1"/>
  <c r="H353" i="2" s="1"/>
  <c r="H354" i="2" s="1"/>
  <c r="H355" i="2" s="1"/>
  <c r="H356" i="2" s="1"/>
  <c r="H357" i="2" s="1"/>
  <c r="H358" i="2" s="1"/>
  <c r="H359" i="2" s="1"/>
  <c r="H360" i="2" s="1"/>
  <c r="H361" i="2" s="1"/>
  <c r="H362" i="2" s="1"/>
  <c r="H363" i="2" s="1"/>
  <c r="H364" i="2" s="1"/>
  <c r="H365" i="2" s="1"/>
  <c r="H366" i="2" s="1"/>
  <c r="H367" i="2" s="1"/>
  <c r="H368" i="2" s="1"/>
  <c r="H369" i="2" s="1"/>
  <c r="H370" i="2" s="1"/>
  <c r="H371" i="2" s="1"/>
  <c r="H372" i="2" s="1"/>
  <c r="H373" i="2" s="1"/>
  <c r="H374" i="2" s="1"/>
  <c r="H375" i="2" s="1"/>
  <c r="H376" i="2" s="1"/>
  <c r="H377" i="2" s="1"/>
  <c r="H378" i="2" s="1"/>
  <c r="H379" i="2" s="1"/>
  <c r="H380" i="2" s="1"/>
  <c r="H381" i="2" s="1"/>
  <c r="H382" i="2" s="1"/>
  <c r="H383" i="2" s="1"/>
  <c r="H384" i="2" s="1"/>
  <c r="H385" i="2" s="1"/>
  <c r="H386" i="2" s="1"/>
  <c r="H387" i="2" s="1"/>
  <c r="H388" i="2" s="1"/>
  <c r="H389" i="2" s="1"/>
  <c r="H390" i="2" s="1"/>
  <c r="H391" i="2" s="1"/>
  <c r="H392" i="2" s="1"/>
  <c r="H393" i="2" s="1"/>
  <c r="H394" i="2" s="1"/>
  <c r="H395" i="2" s="1"/>
  <c r="H396" i="2" s="1"/>
  <c r="H397" i="2" s="1"/>
  <c r="H398" i="2" s="1"/>
  <c r="H399" i="2" s="1"/>
  <c r="H400" i="2" s="1"/>
  <c r="H401" i="2" s="1"/>
  <c r="H402" i="2" s="1"/>
  <c r="H403" i="2" s="1"/>
  <c r="H404" i="2" s="1"/>
  <c r="H405" i="2" s="1"/>
  <c r="H406" i="2" s="1"/>
  <c r="H407" i="2" s="1"/>
  <c r="H408" i="2" s="1"/>
  <c r="H409" i="2" s="1"/>
  <c r="H410" i="2" s="1"/>
  <c r="H411" i="2" s="1"/>
  <c r="H412" i="2" s="1"/>
  <c r="H413" i="2" s="1"/>
  <c r="H414" i="2" s="1"/>
  <c r="H415" i="2" s="1"/>
  <c r="H416" i="2" s="1"/>
  <c r="H417" i="2" s="1"/>
  <c r="H418" i="2" s="1"/>
  <c r="H419" i="2" s="1"/>
  <c r="H420" i="2" s="1"/>
  <c r="H421" i="2" s="1"/>
  <c r="H422" i="2" s="1"/>
  <c r="H423" i="2" s="1"/>
  <c r="H424" i="2" s="1"/>
  <c r="H425" i="2" s="1"/>
  <c r="H426" i="2" s="1"/>
  <c r="H427" i="2" s="1"/>
  <c r="H428" i="2" s="1"/>
  <c r="H429" i="2" s="1"/>
  <c r="H430" i="2" s="1"/>
  <c r="H431" i="2" s="1"/>
  <c r="H432" i="2" s="1"/>
  <c r="H433" i="2" s="1"/>
  <c r="H434" i="2" s="1"/>
  <c r="H435" i="2" s="1"/>
  <c r="H436" i="2" s="1"/>
  <c r="H437" i="2" s="1"/>
  <c r="H438" i="2" s="1"/>
  <c r="H439" i="2" s="1"/>
  <c r="H440" i="2" s="1"/>
  <c r="H441" i="2" s="1"/>
  <c r="H442" i="2" s="1"/>
  <c r="H443" i="2" s="1"/>
  <c r="H444" i="2" s="1"/>
  <c r="H445" i="2" s="1"/>
  <c r="H446" i="2" s="1"/>
  <c r="H447" i="2" s="1"/>
  <c r="H448" i="2" s="1"/>
  <c r="H449" i="2" s="1"/>
  <c r="H450" i="2" s="1"/>
  <c r="H451" i="2" s="1"/>
  <c r="H452" i="2" s="1"/>
  <c r="H453" i="2" s="1"/>
  <c r="H454" i="2" s="1"/>
  <c r="H455" i="2" s="1"/>
  <c r="H456" i="2" s="1"/>
  <c r="H457" i="2" s="1"/>
  <c r="H458" i="2" s="1"/>
  <c r="H459" i="2" s="1"/>
  <c r="H460" i="2" s="1"/>
  <c r="H461" i="2" s="1"/>
  <c r="H462" i="2" s="1"/>
  <c r="H463" i="2" s="1"/>
  <c r="H464" i="2" s="1"/>
  <c r="H465" i="2" s="1"/>
  <c r="H466" i="2" s="1"/>
  <c r="H467" i="2" s="1"/>
  <c r="H468" i="2" s="1"/>
  <c r="H469" i="2" s="1"/>
  <c r="H470" i="2" s="1"/>
  <c r="H471" i="2" s="1"/>
  <c r="H472" i="2" s="1"/>
  <c r="H473" i="2" s="1"/>
  <c r="H474" i="2" s="1"/>
  <c r="H475" i="2" s="1"/>
  <c r="H476" i="2" s="1"/>
  <c r="H477" i="2" s="1"/>
  <c r="H478" i="2" s="1"/>
  <c r="H479" i="2" s="1"/>
  <c r="H480" i="2" s="1"/>
  <c r="H481" i="2" s="1"/>
  <c r="H482" i="2" s="1"/>
  <c r="H483" i="2" s="1"/>
  <c r="H484" i="2" s="1"/>
  <c r="H485" i="2" s="1"/>
  <c r="H486" i="2" s="1"/>
  <c r="H487" i="2" s="1"/>
  <c r="H488" i="2" s="1"/>
  <c r="H489" i="2" s="1"/>
  <c r="H490" i="2" s="1"/>
  <c r="H491" i="2" s="1"/>
  <c r="H492" i="2" s="1"/>
  <c r="H493" i="2" s="1"/>
  <c r="H494" i="2" s="1"/>
  <c r="H495" i="2" s="1"/>
  <c r="H496" i="2" s="1"/>
  <c r="H497" i="2" s="1"/>
  <c r="H498" i="2" s="1"/>
  <c r="H499" i="2" s="1"/>
  <c r="H500" i="2" s="1"/>
  <c r="H501" i="2" s="1"/>
  <c r="H502" i="2" s="1"/>
  <c r="H503" i="2" s="1"/>
  <c r="H504" i="2" s="1"/>
  <c r="H505" i="2" s="1"/>
  <c r="H506" i="2" s="1"/>
  <c r="H507" i="2" s="1"/>
  <c r="H508" i="2" s="1"/>
  <c r="H509" i="2" s="1"/>
  <c r="H510" i="2" s="1"/>
  <c r="H511" i="2" s="1"/>
  <c r="H512" i="2" s="1"/>
  <c r="H513" i="2" s="1"/>
  <c r="H514" i="2" s="1"/>
  <c r="H515" i="2" s="1"/>
  <c r="H516" i="2" s="1"/>
  <c r="H517" i="2" s="1"/>
  <c r="H518" i="2" s="1"/>
  <c r="H519" i="2" s="1"/>
  <c r="H520" i="2" s="1"/>
  <c r="H521" i="2" s="1"/>
  <c r="H522" i="2" s="1"/>
  <c r="H523" i="2" s="1"/>
  <c r="H524" i="2" s="1"/>
  <c r="H525" i="2" s="1"/>
  <c r="H526" i="2" s="1"/>
  <c r="H527" i="2" s="1"/>
  <c r="H528" i="2" s="1"/>
  <c r="H529" i="2" s="1"/>
  <c r="H530" i="2" s="1"/>
  <c r="H531" i="2" s="1"/>
  <c r="H532" i="2" s="1"/>
  <c r="H533" i="2" s="1"/>
  <c r="H534" i="2" s="1"/>
  <c r="H535" i="2" s="1"/>
  <c r="H536" i="2" s="1"/>
  <c r="H537" i="2" s="1"/>
  <c r="H538" i="2" s="1"/>
  <c r="H539" i="2" s="1"/>
  <c r="H540" i="2" s="1"/>
  <c r="H541" i="2" s="1"/>
  <c r="H542" i="2" s="1"/>
  <c r="H543" i="2" s="1"/>
  <c r="H544" i="2" s="1"/>
  <c r="H545" i="2" s="1"/>
  <c r="H546" i="2" s="1"/>
  <c r="H547" i="2" s="1"/>
  <c r="H548" i="2" s="1"/>
  <c r="H549" i="2" s="1"/>
  <c r="H550" i="2" s="1"/>
  <c r="H551" i="2" s="1"/>
  <c r="H552" i="2" s="1"/>
  <c r="H553" i="2" s="1"/>
  <c r="H554" i="2" s="1"/>
  <c r="H555" i="2" s="1"/>
  <c r="H556" i="2" s="1"/>
  <c r="H557" i="2" s="1"/>
  <c r="H558" i="2" s="1"/>
  <c r="H559" i="2" s="1"/>
  <c r="H560" i="2" s="1"/>
  <c r="H561" i="2" s="1"/>
  <c r="H562" i="2" s="1"/>
  <c r="H563" i="2" s="1"/>
  <c r="H564" i="2" s="1"/>
  <c r="H565" i="2" s="1"/>
  <c r="H566" i="2" s="1"/>
  <c r="H567" i="2" s="1"/>
  <c r="H568" i="2" s="1"/>
  <c r="H569" i="2" s="1"/>
  <c r="H570" i="2" s="1"/>
  <c r="H571" i="2" s="1"/>
  <c r="H572" i="2" s="1"/>
  <c r="H573" i="2" s="1"/>
  <c r="H574" i="2" s="1"/>
  <c r="H575" i="2" s="1"/>
  <c r="H576" i="2" s="1"/>
  <c r="H577" i="2" s="1"/>
  <c r="H578" i="2" s="1"/>
  <c r="H579" i="2" s="1"/>
  <c r="H580" i="2" s="1"/>
  <c r="H581" i="2" s="1"/>
  <c r="H582" i="2" s="1"/>
  <c r="H583" i="2" s="1"/>
  <c r="H584" i="2" s="1"/>
  <c r="H585" i="2" s="1"/>
  <c r="H586" i="2" s="1"/>
  <c r="H587" i="2" s="1"/>
  <c r="H588" i="2" s="1"/>
  <c r="H589" i="2" s="1"/>
  <c r="H590" i="2" s="1"/>
  <c r="H591" i="2" s="1"/>
  <c r="H592" i="2" s="1"/>
  <c r="H593" i="2" s="1"/>
  <c r="H594" i="2" s="1"/>
  <c r="H595" i="2" s="1"/>
  <c r="H596" i="2" s="1"/>
  <c r="H597" i="2" s="1"/>
  <c r="H598" i="2" s="1"/>
  <c r="H599" i="2" s="1"/>
  <c r="H600" i="2" s="1"/>
  <c r="H601" i="2" s="1"/>
  <c r="H602" i="2" s="1"/>
  <c r="H603" i="2" s="1"/>
  <c r="H604" i="2" s="1"/>
  <c r="H605" i="2" s="1"/>
  <c r="H606" i="2" s="1"/>
  <c r="H607" i="2" s="1"/>
  <c r="H608" i="2" s="1"/>
  <c r="H609" i="2" s="1"/>
  <c r="H610" i="2" s="1"/>
  <c r="H611" i="2" s="1"/>
  <c r="H612" i="2" s="1"/>
  <c r="H613" i="2" s="1"/>
  <c r="H614" i="2" s="1"/>
  <c r="H615" i="2" s="1"/>
  <c r="H616" i="2" s="1"/>
  <c r="H617" i="2" s="1"/>
  <c r="H618" i="2" s="1"/>
  <c r="H619" i="2" s="1"/>
  <c r="H620" i="2" s="1"/>
  <c r="H621" i="2" s="1"/>
  <c r="H622" i="2" s="1"/>
  <c r="H623" i="2" s="1"/>
  <c r="H624" i="2" s="1"/>
  <c r="H625" i="2" s="1"/>
  <c r="H626" i="2" s="1"/>
  <c r="H627" i="2" s="1"/>
  <c r="H628" i="2" s="1"/>
  <c r="H629" i="2" s="1"/>
  <c r="H630" i="2" s="1"/>
  <c r="H631" i="2" s="1"/>
  <c r="H632" i="2" s="1"/>
  <c r="H633" i="2" s="1"/>
  <c r="H634" i="2" s="1"/>
  <c r="H635" i="2" s="1"/>
  <c r="H636" i="2" s="1"/>
  <c r="H637" i="2" s="1"/>
  <c r="H638" i="2" s="1"/>
  <c r="H639" i="2" s="1"/>
  <c r="H640" i="2" s="1"/>
  <c r="H641" i="2" s="1"/>
  <c r="H642" i="2" s="1"/>
  <c r="H643" i="2" s="1"/>
  <c r="H644" i="2" s="1"/>
  <c r="H645" i="2" s="1"/>
  <c r="H646" i="2" s="1"/>
  <c r="H647" i="2" s="1"/>
  <c r="H648" i="2" s="1"/>
  <c r="H649" i="2" s="1"/>
  <c r="H650" i="2" s="1"/>
  <c r="H651" i="2" s="1"/>
  <c r="H652" i="2" s="1"/>
  <c r="H653" i="2" s="1"/>
  <c r="H654" i="2" s="1"/>
  <c r="H655" i="2" s="1"/>
  <c r="H656" i="2" s="1"/>
  <c r="H657" i="2" s="1"/>
  <c r="H658" i="2" s="1"/>
  <c r="H659" i="2" s="1"/>
  <c r="H660" i="2" s="1"/>
  <c r="H661" i="2" s="1"/>
  <c r="H662" i="2" s="1"/>
  <c r="H663" i="2" s="1"/>
  <c r="H664" i="2" s="1"/>
  <c r="H665" i="2" s="1"/>
  <c r="H666" i="2" s="1"/>
  <c r="H667" i="2" s="1"/>
  <c r="H668" i="2" s="1"/>
  <c r="H669" i="2" s="1"/>
  <c r="H670" i="2" s="1"/>
  <c r="H671" i="2" s="1"/>
  <c r="H672" i="2" s="1"/>
  <c r="H673" i="2" s="1"/>
  <c r="H674" i="2" s="1"/>
  <c r="H675" i="2" s="1"/>
  <c r="H676" i="2" s="1"/>
  <c r="H677" i="2" s="1"/>
  <c r="H678" i="2" s="1"/>
  <c r="H679" i="2" s="1"/>
  <c r="H680" i="2" s="1"/>
  <c r="H681" i="2" s="1"/>
  <c r="H682" i="2" s="1"/>
  <c r="H683" i="2" s="1"/>
  <c r="H684" i="2" s="1"/>
  <c r="H685" i="2" s="1"/>
  <c r="H686" i="2" s="1"/>
  <c r="H687" i="2" s="1"/>
  <c r="H688" i="2" s="1"/>
  <c r="H689" i="2" s="1"/>
  <c r="H690" i="2" s="1"/>
  <c r="H691" i="2" s="1"/>
  <c r="H692" i="2" s="1"/>
  <c r="H693" i="2" s="1"/>
  <c r="H694" i="2" s="1"/>
  <c r="H695" i="2" s="1"/>
  <c r="H696" i="2" s="1"/>
  <c r="H697" i="2" s="1"/>
  <c r="H698" i="2" s="1"/>
  <c r="H699" i="2" s="1"/>
  <c r="H700" i="2" s="1"/>
  <c r="H701" i="2" s="1"/>
  <c r="H702" i="2" s="1"/>
  <c r="H703" i="2" s="1"/>
  <c r="H704" i="2" s="1"/>
  <c r="H705" i="2" s="1"/>
  <c r="H706" i="2" s="1"/>
  <c r="H707" i="2" s="1"/>
  <c r="H708" i="2" s="1"/>
  <c r="H709" i="2" s="1"/>
  <c r="H710" i="2" s="1"/>
  <c r="H711" i="2" s="1"/>
  <c r="H712" i="2" s="1"/>
  <c r="H713" i="2" s="1"/>
  <c r="H714" i="2" s="1"/>
  <c r="H715" i="2" s="1"/>
  <c r="H716" i="2" s="1"/>
  <c r="H717" i="2" s="1"/>
  <c r="H718" i="2" s="1"/>
  <c r="H719" i="2" s="1"/>
  <c r="H720" i="2" s="1"/>
  <c r="H721" i="2" s="1"/>
  <c r="H722" i="2" s="1"/>
  <c r="H723" i="2" s="1"/>
  <c r="H724" i="2" s="1"/>
  <c r="H725" i="2" s="1"/>
  <c r="H726" i="2" s="1"/>
  <c r="H727" i="2" s="1"/>
  <c r="H728" i="2" s="1"/>
  <c r="H729" i="2" s="1"/>
  <c r="H730" i="2" s="1"/>
  <c r="H731" i="2" s="1"/>
  <c r="H732" i="2" s="1"/>
  <c r="H733" i="2" s="1"/>
  <c r="H734" i="2" s="1"/>
  <c r="H735" i="2" s="1"/>
  <c r="H736" i="2" s="1"/>
  <c r="H737" i="2" s="1"/>
  <c r="H738" i="2" s="1"/>
  <c r="H739" i="2" s="1"/>
  <c r="H740" i="2" s="1"/>
  <c r="H741" i="2" s="1"/>
  <c r="H742" i="2" s="1"/>
  <c r="H743" i="2" s="1"/>
  <c r="H744" i="2" s="1"/>
  <c r="H745" i="2" s="1"/>
  <c r="H746" i="2" s="1"/>
  <c r="H747" i="2" s="1"/>
  <c r="H748" i="2" s="1"/>
  <c r="H749" i="2" s="1"/>
  <c r="H750" i="2" s="1"/>
  <c r="H751" i="2" s="1"/>
  <c r="H752" i="2" s="1"/>
  <c r="H753" i="2" s="1"/>
  <c r="H754" i="2" s="1"/>
  <c r="H755" i="2" s="1"/>
  <c r="H756" i="2" s="1"/>
  <c r="H757" i="2" s="1"/>
  <c r="H758" i="2" s="1"/>
  <c r="H759" i="2" s="1"/>
  <c r="H760" i="2" s="1"/>
  <c r="H761" i="2" s="1"/>
  <c r="H762" i="2" s="1"/>
  <c r="H763" i="2" s="1"/>
  <c r="H764" i="2" s="1"/>
  <c r="H765" i="2" s="1"/>
  <c r="H766" i="2" s="1"/>
  <c r="H767" i="2" s="1"/>
  <c r="H768" i="2" s="1"/>
  <c r="H769" i="2" s="1"/>
  <c r="H770" i="2" s="1"/>
  <c r="H771" i="2" s="1"/>
  <c r="H772" i="2" s="1"/>
  <c r="H773" i="2" s="1"/>
  <c r="H774" i="2" s="1"/>
  <c r="H775" i="2" s="1"/>
  <c r="H776" i="2" s="1"/>
  <c r="H777" i="2" s="1"/>
  <c r="H778" i="2" s="1"/>
  <c r="H779" i="2" s="1"/>
  <c r="H780" i="2" s="1"/>
  <c r="H781" i="2" s="1"/>
  <c r="H782" i="2" s="1"/>
  <c r="H783" i="2" s="1"/>
  <c r="H784" i="2" s="1"/>
  <c r="H785" i="2" s="1"/>
  <c r="H786" i="2" s="1"/>
  <c r="H787" i="2" s="1"/>
  <c r="H788" i="2" s="1"/>
  <c r="H789" i="2" s="1"/>
  <c r="H790" i="2" s="1"/>
  <c r="H791" i="2" s="1"/>
  <c r="H792" i="2" s="1"/>
  <c r="H793" i="2" s="1"/>
  <c r="H794" i="2" s="1"/>
  <c r="H795" i="2" s="1"/>
  <c r="H796" i="2" s="1"/>
  <c r="H797" i="2" s="1"/>
  <c r="H798" i="2" s="1"/>
  <c r="H799" i="2" s="1"/>
  <c r="H800" i="2" s="1"/>
  <c r="H801" i="2" s="1"/>
  <c r="H802" i="2" s="1"/>
  <c r="H803" i="2" s="1"/>
  <c r="H804" i="2" s="1"/>
  <c r="H805" i="2" s="1"/>
  <c r="H806" i="2" s="1"/>
  <c r="H807" i="2" s="1"/>
  <c r="H808" i="2" s="1"/>
  <c r="H809" i="2" s="1"/>
  <c r="H810" i="2" s="1"/>
  <c r="H811" i="2" s="1"/>
  <c r="H812" i="2" s="1"/>
  <c r="H813" i="2" s="1"/>
  <c r="H814" i="2" s="1"/>
  <c r="H815" i="2" s="1"/>
  <c r="H816" i="2" s="1"/>
  <c r="H817" i="2" s="1"/>
  <c r="H818" i="2" s="1"/>
  <c r="H819" i="2" s="1"/>
  <c r="H820" i="2" s="1"/>
  <c r="H821" i="2" s="1"/>
  <c r="H822" i="2" s="1"/>
  <c r="H823" i="2" s="1"/>
  <c r="H824" i="2" s="1"/>
  <c r="H825" i="2" s="1"/>
  <c r="H826" i="2" s="1"/>
  <c r="H827" i="2" s="1"/>
  <c r="H828" i="2" s="1"/>
  <c r="H829" i="2" s="1"/>
  <c r="H830" i="2" s="1"/>
  <c r="H831" i="2" s="1"/>
  <c r="H832" i="2" s="1"/>
  <c r="H833" i="2" s="1"/>
  <c r="H834" i="2" s="1"/>
  <c r="H835" i="2" s="1"/>
  <c r="H836" i="2" s="1"/>
  <c r="H837" i="2" s="1"/>
  <c r="H838" i="2" s="1"/>
  <c r="H839" i="2" s="1"/>
  <c r="H840" i="2" s="1"/>
  <c r="H841" i="2" s="1"/>
  <c r="H842" i="2" s="1"/>
  <c r="H843" i="2" s="1"/>
  <c r="H844" i="2" s="1"/>
  <c r="H845" i="2" s="1"/>
  <c r="H846" i="2" s="1"/>
  <c r="H847" i="2" s="1"/>
  <c r="H848" i="2" s="1"/>
  <c r="H849" i="2" s="1"/>
  <c r="H850" i="2" s="1"/>
  <c r="H851" i="2" s="1"/>
  <c r="H852" i="2" s="1"/>
  <c r="H853" i="2" s="1"/>
  <c r="H854" i="2" s="1"/>
  <c r="H855" i="2" s="1"/>
  <c r="H856" i="2" s="1"/>
  <c r="H857" i="2" s="1"/>
  <c r="H858" i="2" s="1"/>
  <c r="H859" i="2" s="1"/>
  <c r="H860" i="2" s="1"/>
  <c r="H861" i="2" s="1"/>
  <c r="H862" i="2" s="1"/>
  <c r="H863" i="2" s="1"/>
  <c r="H864" i="2" s="1"/>
  <c r="H865" i="2" s="1"/>
  <c r="H866" i="2" s="1"/>
  <c r="H867" i="2" s="1"/>
  <c r="H868" i="2" s="1"/>
  <c r="H869" i="2" s="1"/>
  <c r="H870" i="2" s="1"/>
  <c r="H871" i="2" s="1"/>
  <c r="H872" i="2" s="1"/>
  <c r="H873" i="2" s="1"/>
  <c r="H874" i="2" s="1"/>
  <c r="H875" i="2" s="1"/>
  <c r="H876" i="2" s="1"/>
  <c r="H877" i="2" s="1"/>
  <c r="H878" i="2" s="1"/>
  <c r="H879" i="2" s="1"/>
  <c r="H880" i="2" s="1"/>
  <c r="H881" i="2" s="1"/>
  <c r="H882" i="2" s="1"/>
  <c r="H883" i="2" s="1"/>
  <c r="H884" i="2" s="1"/>
  <c r="H885" i="2" s="1"/>
  <c r="H886" i="2" s="1"/>
  <c r="H887" i="2" s="1"/>
  <c r="H888" i="2" s="1"/>
  <c r="H889" i="2" s="1"/>
  <c r="H890" i="2" s="1"/>
  <c r="H891" i="2" s="1"/>
  <c r="H892" i="2" s="1"/>
  <c r="H893" i="2" s="1"/>
  <c r="H894" i="2" s="1"/>
  <c r="H895" i="2" s="1"/>
  <c r="H896" i="2" s="1"/>
  <c r="H897" i="2" s="1"/>
  <c r="H898" i="2" s="1"/>
  <c r="H899" i="2" s="1"/>
  <c r="H900" i="2" s="1"/>
  <c r="H901" i="2" s="1"/>
  <c r="H902" i="2" s="1"/>
  <c r="H903" i="2" s="1"/>
  <c r="H904" i="2" s="1"/>
  <c r="H905" i="2" s="1"/>
  <c r="H906" i="2" s="1"/>
  <c r="H907" i="2" s="1"/>
  <c r="H908" i="2" s="1"/>
  <c r="H909" i="2" s="1"/>
  <c r="H910" i="2" s="1"/>
  <c r="H911" i="2" s="1"/>
  <c r="H912" i="2" s="1"/>
  <c r="H913" i="2" s="1"/>
  <c r="H914" i="2" s="1"/>
  <c r="H915" i="2" s="1"/>
  <c r="H916" i="2" s="1"/>
  <c r="H917" i="2" s="1"/>
  <c r="H918" i="2" s="1"/>
  <c r="H919" i="2" s="1"/>
  <c r="H920" i="2" s="1"/>
  <c r="H921" i="2" s="1"/>
  <c r="H922" i="2" s="1"/>
  <c r="H923" i="2" s="1"/>
  <c r="H924" i="2" s="1"/>
  <c r="H925" i="2" s="1"/>
  <c r="H926" i="2" s="1"/>
  <c r="H927" i="2" s="1"/>
  <c r="H928" i="2" s="1"/>
  <c r="H929" i="2" s="1"/>
  <c r="H930" i="2" s="1"/>
  <c r="H931" i="2" s="1"/>
  <c r="H932" i="2" s="1"/>
  <c r="H933" i="2" s="1"/>
  <c r="H934" i="2" s="1"/>
  <c r="H935" i="2" s="1"/>
  <c r="H936" i="2" s="1"/>
  <c r="H937" i="2" s="1"/>
  <c r="H938" i="2" s="1"/>
  <c r="H939" i="2" s="1"/>
  <c r="H940" i="2" s="1"/>
  <c r="H941" i="2" s="1"/>
  <c r="H942" i="2" s="1"/>
  <c r="H943" i="2" s="1"/>
  <c r="H944" i="2" s="1"/>
  <c r="H945" i="2" s="1"/>
  <c r="H946" i="2" s="1"/>
  <c r="H947" i="2" s="1"/>
  <c r="H948" i="2" s="1"/>
  <c r="H949" i="2" s="1"/>
  <c r="H950" i="2" s="1"/>
  <c r="H951" i="2" s="1"/>
  <c r="H952" i="2" s="1"/>
  <c r="H953" i="2" s="1"/>
  <c r="H954" i="2" s="1"/>
  <c r="H955" i="2" s="1"/>
  <c r="H956" i="2" s="1"/>
  <c r="H957" i="2" s="1"/>
  <c r="H958" i="2" s="1"/>
  <c r="H959" i="2" s="1"/>
  <c r="H960" i="2" s="1"/>
  <c r="H961" i="2" s="1"/>
  <c r="H962" i="2" s="1"/>
  <c r="H963" i="2" s="1"/>
  <c r="H964" i="2" s="1"/>
  <c r="H965" i="2" s="1"/>
  <c r="H966" i="2" s="1"/>
  <c r="H967" i="2" s="1"/>
  <c r="H968" i="2" s="1"/>
  <c r="H969" i="2" s="1"/>
  <c r="H970" i="2" s="1"/>
  <c r="H971" i="2" s="1"/>
  <c r="H972" i="2" s="1"/>
  <c r="H973" i="2" s="1"/>
  <c r="H974" i="2" s="1"/>
  <c r="H975" i="2" s="1"/>
  <c r="H976" i="2" s="1"/>
  <c r="H977" i="2" s="1"/>
  <c r="H978" i="2" s="1"/>
  <c r="H979" i="2" s="1"/>
  <c r="H980" i="2" s="1"/>
  <c r="H981" i="2" s="1"/>
  <c r="H982" i="2" s="1"/>
  <c r="H983" i="2" s="1"/>
  <c r="H984" i="2" s="1"/>
  <c r="H985" i="2" s="1"/>
  <c r="H986" i="2" s="1"/>
  <c r="H987" i="2" s="1"/>
  <c r="H988" i="2" s="1"/>
  <c r="H989" i="2" s="1"/>
  <c r="H990" i="2" s="1"/>
  <c r="H991" i="2" s="1"/>
  <c r="H992" i="2" s="1"/>
  <c r="H993" i="2" s="1"/>
  <c r="H994" i="2" s="1"/>
  <c r="H995" i="2" s="1"/>
  <c r="H996" i="2" s="1"/>
  <c r="H997" i="2" s="1"/>
  <c r="H998" i="2" s="1"/>
  <c r="H999" i="2" s="1"/>
  <c r="H1000" i="2" s="1"/>
  <c r="H1001" i="2" s="1"/>
  <c r="H1002" i="2" s="1"/>
  <c r="H1003" i="2" s="1"/>
  <c r="H1004" i="2" s="1"/>
  <c r="H1005" i="2" s="1"/>
  <c r="H1006" i="2" s="1"/>
  <c r="H1007" i="2" s="1"/>
  <c r="H1008" i="2" s="1"/>
  <c r="H1009" i="2" s="1"/>
  <c r="H1010" i="2" s="1"/>
  <c r="H1011" i="2" s="1"/>
  <c r="H1012" i="2" s="1"/>
  <c r="H1013" i="2" s="1"/>
  <c r="H1014" i="2" s="1"/>
  <c r="H1015" i="2" s="1"/>
  <c r="H1016" i="2" s="1"/>
  <c r="H1017" i="2" s="1"/>
  <c r="H1018" i="2" s="1"/>
  <c r="H1019" i="2" s="1"/>
  <c r="H1020" i="2" s="1"/>
  <c r="H1021" i="2" s="1"/>
  <c r="H1022" i="2" s="1"/>
  <c r="H1023" i="2" s="1"/>
  <c r="H1024" i="2" s="1"/>
  <c r="H1025" i="2" s="1"/>
  <c r="H1026" i="2" s="1"/>
  <c r="H1027" i="2" s="1"/>
  <c r="H1028" i="2" s="1"/>
  <c r="H1029" i="2" s="1"/>
  <c r="H1030" i="2" s="1"/>
  <c r="H1031" i="2" s="1"/>
  <c r="H1032" i="2" s="1"/>
  <c r="H1033" i="2" s="1"/>
  <c r="H1034" i="2" s="1"/>
  <c r="H1035" i="2" s="1"/>
  <c r="H1036" i="2" s="1"/>
  <c r="H1037" i="2" s="1"/>
  <c r="H1038" i="2" s="1"/>
  <c r="H1039" i="2" s="1"/>
  <c r="H1040" i="2" s="1"/>
  <c r="H1041" i="2" s="1"/>
  <c r="H1042" i="2" s="1"/>
  <c r="H1043" i="2" s="1"/>
  <c r="H1044" i="2" s="1"/>
  <c r="H1045" i="2" s="1"/>
  <c r="H1046" i="2" s="1"/>
  <c r="H1047" i="2" s="1"/>
  <c r="H1048" i="2" s="1"/>
  <c r="H1049" i="2" s="1"/>
  <c r="H1050" i="2" s="1"/>
  <c r="H1051" i="2" s="1"/>
  <c r="H1052" i="2" s="1"/>
  <c r="H1053" i="2" s="1"/>
  <c r="H1054" i="2" s="1"/>
  <c r="H1055" i="2" s="1"/>
  <c r="H1056" i="2" s="1"/>
  <c r="H1057" i="2" s="1"/>
  <c r="H1058" i="2" s="1"/>
  <c r="H1059" i="2" s="1"/>
  <c r="H1060" i="2" s="1"/>
  <c r="H1061" i="2" s="1"/>
  <c r="H1062" i="2" s="1"/>
  <c r="H1063" i="2" s="1"/>
  <c r="H1064" i="2" s="1"/>
  <c r="H1065" i="2" s="1"/>
  <c r="H1066" i="2" s="1"/>
  <c r="H1067" i="2" s="1"/>
  <c r="H1068" i="2" s="1"/>
  <c r="H1069" i="2" s="1"/>
  <c r="H1070" i="2" s="1"/>
  <c r="H1071" i="2" s="1"/>
  <c r="H1072" i="2" s="1"/>
  <c r="H1073" i="2" s="1"/>
  <c r="H1074" i="2" s="1"/>
  <c r="H1075" i="2" s="1"/>
  <c r="H1076" i="2" s="1"/>
  <c r="H1077" i="2" s="1"/>
  <c r="H1078" i="2" s="1"/>
  <c r="H1079" i="2" s="1"/>
  <c r="H1080" i="2" s="1"/>
  <c r="H1081" i="2" s="1"/>
  <c r="H1082" i="2" s="1"/>
  <c r="H1083" i="2" s="1"/>
  <c r="H1084" i="2" s="1"/>
  <c r="H1085" i="2" s="1"/>
  <c r="H1086" i="2" s="1"/>
  <c r="H1087" i="2" s="1"/>
  <c r="H1088" i="2" s="1"/>
  <c r="H1089" i="2" s="1"/>
  <c r="H1090" i="2" s="1"/>
  <c r="H1091" i="2" s="1"/>
  <c r="H1092" i="2" s="1"/>
  <c r="H1093" i="2" s="1"/>
  <c r="H1094" i="2" s="1"/>
  <c r="H1095" i="2" s="1"/>
  <c r="H1096" i="2" s="1"/>
  <c r="H1097" i="2" s="1"/>
  <c r="H1098" i="2" s="1"/>
  <c r="H1099" i="2" s="1"/>
  <c r="H1100" i="2" s="1"/>
  <c r="H1101" i="2" s="1"/>
  <c r="H1102" i="2" s="1"/>
  <c r="H1103" i="2" s="1"/>
  <c r="H1104" i="2" s="1"/>
  <c r="H1105" i="2" s="1"/>
  <c r="H1106" i="2" s="1"/>
  <c r="H1107" i="2" s="1"/>
  <c r="H1108" i="2" s="1"/>
  <c r="H1109" i="2" s="1"/>
  <c r="H1110" i="2" s="1"/>
  <c r="H1111" i="2" s="1"/>
  <c r="H1112" i="2" s="1"/>
  <c r="H1113" i="2" s="1"/>
  <c r="H1114" i="2" s="1"/>
  <c r="H1115" i="2" s="1"/>
  <c r="H1116" i="2" s="1"/>
  <c r="H1117" i="2" s="1"/>
  <c r="H1118" i="2" s="1"/>
  <c r="H1119" i="2" s="1"/>
  <c r="H1120" i="2" s="1"/>
  <c r="H1121" i="2" s="1"/>
  <c r="H1122" i="2" s="1"/>
  <c r="H1123" i="2" s="1"/>
  <c r="H1124" i="2" s="1"/>
  <c r="H1125" i="2" s="1"/>
  <c r="H1126" i="2" s="1"/>
  <c r="H1127" i="2" s="1"/>
  <c r="H1128" i="2" s="1"/>
  <c r="H1129" i="2" s="1"/>
  <c r="H1130" i="2" s="1"/>
  <c r="H1131" i="2" s="1"/>
  <c r="H1132" i="2" s="1"/>
  <c r="H1133" i="2" s="1"/>
  <c r="H1134" i="2" s="1"/>
  <c r="H1135" i="2" s="1"/>
  <c r="H1136" i="2" s="1"/>
  <c r="H1137" i="2" s="1"/>
  <c r="H1138" i="2" s="1"/>
  <c r="H1139" i="2" s="1"/>
  <c r="H1140" i="2" s="1"/>
  <c r="H1141" i="2" s="1"/>
  <c r="H1142" i="2" s="1"/>
  <c r="H1143" i="2" s="1"/>
  <c r="H1144" i="2" s="1"/>
  <c r="H1145" i="2" s="1"/>
  <c r="H1146" i="2" s="1"/>
  <c r="H1147" i="2" s="1"/>
  <c r="H1148" i="2" s="1"/>
  <c r="H1149" i="2" s="1"/>
  <c r="H1150" i="2" s="1"/>
  <c r="H1151" i="2" s="1"/>
  <c r="H1152" i="2" s="1"/>
  <c r="H1153" i="2" s="1"/>
  <c r="H1154" i="2" s="1"/>
  <c r="H1155" i="2" s="1"/>
  <c r="H1156" i="2" s="1"/>
  <c r="H1157" i="2" s="1"/>
  <c r="H1158" i="2" s="1"/>
  <c r="H1159" i="2" s="1"/>
  <c r="H1160" i="2" s="1"/>
  <c r="H1161" i="2" s="1"/>
  <c r="H1162" i="2" s="1"/>
  <c r="H1163" i="2" s="1"/>
  <c r="H1164" i="2" s="1"/>
  <c r="H1165" i="2" s="1"/>
  <c r="H1166" i="2" s="1"/>
  <c r="H1167" i="2" s="1"/>
  <c r="H1168" i="2" s="1"/>
  <c r="H1169" i="2" s="1"/>
  <c r="H1170" i="2" s="1"/>
  <c r="H1171" i="2" s="1"/>
  <c r="H1172" i="2" s="1"/>
  <c r="H1173" i="2" s="1"/>
  <c r="H1174" i="2" s="1"/>
  <c r="H1175" i="2" s="1"/>
  <c r="H1176" i="2" s="1"/>
  <c r="H1177" i="2" s="1"/>
  <c r="H1178" i="2" s="1"/>
  <c r="H1179" i="2" s="1"/>
  <c r="H1180" i="2" s="1"/>
  <c r="H1181" i="2" s="1"/>
  <c r="H1182" i="2" s="1"/>
  <c r="H1183" i="2" s="1"/>
  <c r="H1184" i="2" s="1"/>
  <c r="H1185" i="2" s="1"/>
  <c r="H1186" i="2" s="1"/>
  <c r="H1187" i="2" s="1"/>
  <c r="H1188" i="2" s="1"/>
  <c r="H1189" i="2" s="1"/>
  <c r="H1190" i="2" s="1"/>
  <c r="H1191" i="2" s="1"/>
  <c r="H1192" i="2" s="1"/>
  <c r="H1193" i="2" s="1"/>
  <c r="H1194" i="2" s="1"/>
  <c r="H1195" i="2" s="1"/>
  <c r="H1196" i="2" s="1"/>
  <c r="H1197" i="2" s="1"/>
  <c r="H1198" i="2" s="1"/>
  <c r="H1199" i="2" s="1"/>
  <c r="H1200" i="2" s="1"/>
  <c r="H1201" i="2" s="1"/>
  <c r="H1202" i="2" s="1"/>
  <c r="H1203" i="2" s="1"/>
  <c r="H1204" i="2" s="1"/>
  <c r="H1205" i="2" s="1"/>
  <c r="H1206" i="2" s="1"/>
  <c r="H1207" i="2" s="1"/>
  <c r="H1208" i="2" s="1"/>
  <c r="H1209" i="2" s="1"/>
  <c r="H1210" i="2" s="1"/>
  <c r="H1211" i="2" s="1"/>
  <c r="H1212" i="2" s="1"/>
  <c r="H1213" i="2" s="1"/>
  <c r="H1214" i="2" s="1"/>
  <c r="H1215" i="2" s="1"/>
  <c r="H1216" i="2" s="1"/>
  <c r="H1217" i="2" s="1"/>
  <c r="H1218" i="2" s="1"/>
  <c r="H1219" i="2" s="1"/>
  <c r="H1220" i="2" s="1"/>
  <c r="H1221" i="2" s="1"/>
  <c r="H1222" i="2" s="1"/>
  <c r="H1223" i="2" s="1"/>
  <c r="H1224" i="2" s="1"/>
  <c r="H1225" i="2" s="1"/>
  <c r="H1226" i="2" s="1"/>
  <c r="H1227" i="2" s="1"/>
  <c r="H1228" i="2" s="1"/>
  <c r="H1229" i="2" s="1"/>
  <c r="H1230" i="2" s="1"/>
  <c r="H1231" i="2" s="1"/>
  <c r="H1232" i="2" s="1"/>
  <c r="H1233" i="2" s="1"/>
  <c r="H1234" i="2" s="1"/>
  <c r="H1235" i="2" s="1"/>
  <c r="H1236" i="2" s="1"/>
  <c r="H1237" i="2" s="1"/>
  <c r="H1238" i="2" s="1"/>
  <c r="H1239" i="2" s="1"/>
  <c r="H1240" i="2" s="1"/>
  <c r="H1241" i="2" s="1"/>
  <c r="H1242" i="2" s="1"/>
  <c r="H1243" i="2" s="1"/>
  <c r="H1244" i="2" s="1"/>
  <c r="H1245" i="2" s="1"/>
  <c r="H1246" i="2" s="1"/>
  <c r="H1247" i="2" s="1"/>
  <c r="H1248" i="2" s="1"/>
  <c r="H1249" i="2" s="1"/>
  <c r="H1250" i="2" s="1"/>
  <c r="H1251" i="2" s="1"/>
  <c r="H1252" i="2" s="1"/>
  <c r="H1253" i="2" s="1"/>
  <c r="H1254" i="2" s="1"/>
  <c r="H1255" i="2" s="1"/>
  <c r="H1256" i="2" s="1"/>
  <c r="H1257" i="2" s="1"/>
  <c r="H1258" i="2" s="1"/>
  <c r="H1259" i="2" s="1"/>
  <c r="H1260" i="2" s="1"/>
  <c r="H1261" i="2" s="1"/>
  <c r="H1262" i="2" s="1"/>
  <c r="H1263" i="2" s="1"/>
  <c r="H1264" i="2" s="1"/>
  <c r="H1265" i="2" s="1"/>
  <c r="H1266" i="2" s="1"/>
  <c r="H1267" i="2" s="1"/>
  <c r="H1268" i="2" s="1"/>
  <c r="H1269" i="2" s="1"/>
  <c r="H1270" i="2" s="1"/>
  <c r="H1271" i="2" s="1"/>
  <c r="H1272" i="2" s="1"/>
  <c r="H1273" i="2" s="1"/>
  <c r="H1274" i="2" s="1"/>
  <c r="H1275" i="2" s="1"/>
  <c r="H1276" i="2" s="1"/>
  <c r="H1277" i="2" s="1"/>
  <c r="H1278" i="2" s="1"/>
  <c r="H1279" i="2" s="1"/>
  <c r="H1280" i="2" s="1"/>
  <c r="H1281" i="2" s="1"/>
  <c r="H1282" i="2" s="1"/>
  <c r="H1283" i="2" s="1"/>
  <c r="H1284" i="2" s="1"/>
  <c r="H1285" i="2" s="1"/>
  <c r="H1286" i="2" s="1"/>
  <c r="H1287" i="2" s="1"/>
  <c r="H1288" i="2" s="1"/>
  <c r="H1289" i="2" s="1"/>
  <c r="H1290" i="2" s="1"/>
  <c r="H1291" i="2" s="1"/>
  <c r="H1292" i="2" s="1"/>
  <c r="H1293" i="2" s="1"/>
  <c r="H1294" i="2" s="1"/>
  <c r="H1295" i="2" s="1"/>
  <c r="H1296" i="2" s="1"/>
  <c r="H1297" i="2" s="1"/>
  <c r="H1298" i="2" s="1"/>
  <c r="H1299" i="2" s="1"/>
  <c r="H1300" i="2" s="1"/>
  <c r="H1301" i="2" s="1"/>
  <c r="H1302" i="2" s="1"/>
  <c r="H1303" i="2" s="1"/>
  <c r="H1304" i="2" s="1"/>
  <c r="H1305" i="2" s="1"/>
  <c r="H1306" i="2" s="1"/>
  <c r="H1307" i="2" s="1"/>
  <c r="H1308" i="2" s="1"/>
  <c r="H1309" i="2" s="1"/>
  <c r="H1310" i="2" s="1"/>
  <c r="H1311" i="2" s="1"/>
  <c r="H1312" i="2" s="1"/>
  <c r="H1313" i="2" s="1"/>
  <c r="H1314" i="2" s="1"/>
  <c r="H1315" i="2" s="1"/>
  <c r="H1316" i="2" s="1"/>
  <c r="H1317" i="2" s="1"/>
  <c r="H1318" i="2" s="1"/>
  <c r="H1319" i="2" s="1"/>
  <c r="H1320" i="2" s="1"/>
  <c r="H1321" i="2" s="1"/>
  <c r="H1322" i="2" s="1"/>
  <c r="H1323" i="2" s="1"/>
  <c r="H1324" i="2" s="1"/>
  <c r="H1325" i="2" s="1"/>
  <c r="H1326" i="2" s="1"/>
  <c r="H1327" i="2" s="1"/>
  <c r="H1328" i="2" s="1"/>
  <c r="H1329" i="2" s="1"/>
  <c r="H1330" i="2" s="1"/>
  <c r="H1331" i="2" s="1"/>
  <c r="H1332" i="2" s="1"/>
  <c r="H1333" i="2" s="1"/>
  <c r="H1334" i="2" s="1"/>
  <c r="H1335" i="2" s="1"/>
  <c r="H1336" i="2" s="1"/>
  <c r="H1337" i="2" s="1"/>
  <c r="H1338" i="2" s="1"/>
  <c r="H1339" i="2" s="1"/>
  <c r="H1340" i="2" s="1"/>
  <c r="H1341" i="2" s="1"/>
  <c r="H1342" i="2" s="1"/>
  <c r="H1343" i="2" s="1"/>
  <c r="H1344" i="2" s="1"/>
  <c r="H1345" i="2" s="1"/>
  <c r="H1346" i="2" s="1"/>
  <c r="H1347" i="2" s="1"/>
  <c r="H1348" i="2" s="1"/>
  <c r="H1349" i="2" s="1"/>
  <c r="H1350" i="2" s="1"/>
  <c r="H1351" i="2" s="1"/>
  <c r="H1352" i="2" s="1"/>
  <c r="H1353" i="2" s="1"/>
  <c r="H1354" i="2" s="1"/>
  <c r="H1355" i="2" s="1"/>
  <c r="H1356" i="2" s="1"/>
  <c r="H1357" i="2" s="1"/>
  <c r="H1358" i="2" s="1"/>
  <c r="H1359" i="2" s="1"/>
  <c r="H1360" i="2" s="1"/>
  <c r="I13" i="2"/>
  <c r="I14" i="2"/>
  <c r="I15" i="2"/>
  <c r="I16" i="2"/>
  <c r="Q17" i="2"/>
  <c r="I17" i="2" s="1"/>
  <c r="B87" i="5"/>
  <c r="B85" i="5" s="1"/>
  <c r="C85" i="5" s="1"/>
  <c r="F38" i="3"/>
  <c r="B73" i="5"/>
  <c r="B71" i="5" s="1"/>
  <c r="B59" i="5"/>
  <c r="B57" i="5" s="1"/>
  <c r="C57" i="5" s="1"/>
  <c r="B63" i="5" s="1"/>
  <c r="F12" i="3"/>
  <c r="B43" i="3"/>
  <c r="B46" i="5"/>
  <c r="B44" i="5" s="1"/>
  <c r="C44" i="5" s="1"/>
  <c r="K81" i="1"/>
  <c r="K83" i="1"/>
  <c r="K82" i="1"/>
  <c r="H25" i="1"/>
  <c r="B33" i="5"/>
  <c r="B31" i="5" s="1"/>
  <c r="C31" i="5" s="1"/>
  <c r="K70" i="1"/>
  <c r="K60" i="1"/>
  <c r="K72" i="1"/>
  <c r="K73" i="1"/>
  <c r="K71" i="1"/>
  <c r="K63" i="1"/>
  <c r="K62" i="1"/>
  <c r="K61" i="1"/>
  <c r="K59" i="1"/>
  <c r="F26" i="3"/>
  <c r="K58" i="1"/>
  <c r="K46" i="1"/>
  <c r="K47" i="1"/>
  <c r="K51" i="1"/>
  <c r="K48" i="1"/>
  <c r="K50" i="1"/>
  <c r="K49" i="1"/>
  <c r="K36" i="1"/>
  <c r="K35" i="1"/>
  <c r="K29" i="1"/>
  <c r="K18" i="1"/>
  <c r="H14" i="1"/>
  <c r="K7" i="1"/>
  <c r="H3" i="1"/>
  <c r="K15" i="2" l="1"/>
  <c r="O12" i="2"/>
  <c r="O16" i="2"/>
  <c r="O13" i="2"/>
  <c r="O15" i="2"/>
  <c r="O14" i="2"/>
  <c r="O17" i="2"/>
  <c r="Q18" i="2"/>
  <c r="I18" i="2" s="1"/>
  <c r="O18" i="2" s="1"/>
  <c r="B89" i="5"/>
  <c r="I89" i="5"/>
  <c r="J89" i="5"/>
  <c r="C89" i="5"/>
  <c r="K89" i="5"/>
  <c r="D89" i="5"/>
  <c r="E89" i="5"/>
  <c r="F89" i="5"/>
  <c r="G89" i="5"/>
  <c r="H89" i="5"/>
  <c r="H87" i="5"/>
  <c r="F34" i="3" s="1"/>
  <c r="H85" i="5"/>
  <c r="F32" i="3" s="1"/>
  <c r="H86" i="5"/>
  <c r="F33" i="3" s="1"/>
  <c r="H84" i="5"/>
  <c r="F31" i="3" s="1"/>
  <c r="I63" i="5"/>
  <c r="J63" i="5"/>
  <c r="C63" i="5"/>
  <c r="K63" i="5"/>
  <c r="D63" i="5"/>
  <c r="E63" i="5"/>
  <c r="F63" i="5"/>
  <c r="G63" i="5"/>
  <c r="H63" i="5"/>
  <c r="H61" i="5"/>
  <c r="F8" i="3" s="1"/>
  <c r="H60" i="5"/>
  <c r="F7" i="3" s="1"/>
  <c r="H57" i="5"/>
  <c r="F4" i="3" s="1"/>
  <c r="H56" i="5"/>
  <c r="F3" i="3" s="1"/>
  <c r="H58" i="5"/>
  <c r="F5" i="3" s="1"/>
  <c r="H59" i="5"/>
  <c r="F6" i="3" s="1"/>
  <c r="I49" i="5"/>
  <c r="J49" i="5"/>
  <c r="C49" i="5"/>
  <c r="K49" i="5"/>
  <c r="D49" i="5"/>
  <c r="E49" i="5"/>
  <c r="F49" i="5"/>
  <c r="G49" i="5"/>
  <c r="H49" i="5"/>
  <c r="H45" i="5"/>
  <c r="B39" i="3" s="1"/>
  <c r="B49" i="5"/>
  <c r="H44" i="5"/>
  <c r="B38" i="3" s="1"/>
  <c r="H43" i="5"/>
  <c r="B37" i="3" s="1"/>
  <c r="K24" i="1"/>
  <c r="K26" i="1"/>
  <c r="K25" i="1"/>
  <c r="I36" i="5"/>
  <c r="J36" i="5"/>
  <c r="C36" i="5"/>
  <c r="K36" i="5"/>
  <c r="D36" i="5"/>
  <c r="E36" i="5"/>
  <c r="F36" i="5"/>
  <c r="G36" i="5"/>
  <c r="H36" i="5"/>
  <c r="H31" i="5"/>
  <c r="B28" i="3" s="1"/>
  <c r="B36" i="5"/>
  <c r="H30" i="5"/>
  <c r="B27" i="3" s="1"/>
  <c r="B20" i="5"/>
  <c r="B18" i="5" s="1"/>
  <c r="C18" i="5" s="1"/>
  <c r="B22" i="3"/>
  <c r="K2" i="1"/>
  <c r="B11" i="3"/>
  <c r="B5" i="5"/>
  <c r="K88" i="1"/>
  <c r="H85" i="1"/>
  <c r="K66" i="1"/>
  <c r="C71" i="5" s="1"/>
  <c r="H62" i="1"/>
  <c r="H74" i="1"/>
  <c r="K77" i="1"/>
  <c r="H50" i="1"/>
  <c r="K54" i="1"/>
  <c r="D52" i="2"/>
  <c r="K14" i="1"/>
  <c r="K15" i="1"/>
  <c r="K16" i="1"/>
  <c r="K13" i="1"/>
  <c r="K6" i="1"/>
  <c r="K5" i="1"/>
  <c r="K4" i="1"/>
  <c r="K3" i="1"/>
  <c r="M15" i="2" l="1"/>
  <c r="Q19" i="2"/>
  <c r="I19" i="2" s="1"/>
  <c r="O19" i="2" s="1"/>
  <c r="H93" i="5"/>
  <c r="I93" i="5" s="1"/>
  <c r="F37" i="3" s="1"/>
  <c r="H92" i="5"/>
  <c r="I92" i="5" s="1"/>
  <c r="F36" i="3" s="1"/>
  <c r="H91" i="5"/>
  <c r="I91" i="5" s="1"/>
  <c r="F35" i="3" s="1"/>
  <c r="I77" i="5"/>
  <c r="J77" i="5"/>
  <c r="C77" i="5"/>
  <c r="K77" i="5"/>
  <c r="D77" i="5"/>
  <c r="E77" i="5"/>
  <c r="F77" i="5"/>
  <c r="G77" i="5"/>
  <c r="H77" i="5"/>
  <c r="H75" i="5"/>
  <c r="F22" i="3" s="1"/>
  <c r="B77" i="5"/>
  <c r="H73" i="5"/>
  <c r="F20" i="3" s="1"/>
  <c r="H74" i="5"/>
  <c r="F21" i="3" s="1"/>
  <c r="H71" i="5"/>
  <c r="H72" i="5"/>
  <c r="F19" i="3" s="1"/>
  <c r="H70" i="5"/>
  <c r="F17" i="3" s="1"/>
  <c r="H67" i="5"/>
  <c r="I67" i="5" s="1"/>
  <c r="F11" i="3" s="1"/>
  <c r="H66" i="5"/>
  <c r="I66" i="5" s="1"/>
  <c r="F10" i="3" s="1"/>
  <c r="H65" i="5"/>
  <c r="I65" i="5" s="1"/>
  <c r="F9" i="3" s="1"/>
  <c r="H53" i="5"/>
  <c r="I53" i="5" s="1"/>
  <c r="B42" i="3" s="1"/>
  <c r="H52" i="5"/>
  <c r="I52" i="5" s="1"/>
  <c r="B41" i="3" s="1"/>
  <c r="H51" i="5"/>
  <c r="I51" i="5" s="1"/>
  <c r="B40" i="3" s="1"/>
  <c r="H19" i="5"/>
  <c r="B18" i="3" s="1"/>
  <c r="H40" i="5"/>
  <c r="I40" i="5" s="1"/>
  <c r="B31" i="3" s="1"/>
  <c r="H39" i="5"/>
  <c r="I39" i="5" s="1"/>
  <c r="B30" i="3" s="1"/>
  <c r="B3" i="5"/>
  <c r="C3" i="5" s="1"/>
  <c r="H39" i="1"/>
  <c r="K42" i="1"/>
  <c r="H28" i="1"/>
  <c r="H17" i="1"/>
  <c r="K31" i="1"/>
  <c r="K20" i="1"/>
  <c r="H6" i="1"/>
  <c r="K9" i="1"/>
  <c r="Q20" i="2" l="1"/>
  <c r="F39" i="3"/>
  <c r="F18" i="3"/>
  <c r="H81" i="5"/>
  <c r="I81" i="5" s="1"/>
  <c r="F25" i="3" s="1"/>
  <c r="H80" i="5"/>
  <c r="I80" i="5" s="1"/>
  <c r="F24" i="3" s="1"/>
  <c r="H79" i="5"/>
  <c r="I79" i="5" s="1"/>
  <c r="F23" i="3" s="1"/>
  <c r="F13" i="3"/>
  <c r="B9" i="5"/>
  <c r="B44" i="3"/>
  <c r="G9" i="5"/>
  <c r="F9" i="5"/>
  <c r="H4" i="5"/>
  <c r="B5" i="3" s="1"/>
  <c r="K9" i="5"/>
  <c r="E9" i="5"/>
  <c r="H9" i="5"/>
  <c r="H5" i="5"/>
  <c r="B6" i="3" s="1"/>
  <c r="I9" i="5"/>
  <c r="H6" i="5"/>
  <c r="B7" i="3" s="1"/>
  <c r="J9" i="5"/>
  <c r="H3" i="5"/>
  <c r="B4" i="3" s="1"/>
  <c r="H2" i="5"/>
  <c r="B3" i="3" s="1"/>
  <c r="C9" i="5"/>
  <c r="D9" i="5"/>
  <c r="C23" i="5"/>
  <c r="F23" i="5"/>
  <c r="H18" i="5"/>
  <c r="H23" i="5"/>
  <c r="D23" i="5"/>
  <c r="G23" i="5"/>
  <c r="K23" i="5"/>
  <c r="I23" i="5"/>
  <c r="E23" i="5"/>
  <c r="H17" i="5"/>
  <c r="J23" i="5"/>
  <c r="B23" i="5"/>
  <c r="Q21" i="2" l="1"/>
  <c r="I21" i="2" s="1"/>
  <c r="O21" i="2" s="1"/>
  <c r="I20" i="2"/>
  <c r="O20" i="2" s="1"/>
  <c r="F27" i="3"/>
  <c r="B16" i="3"/>
  <c r="B17" i="3"/>
  <c r="H38" i="5"/>
  <c r="I38" i="5" s="1"/>
  <c r="B29" i="3" s="1"/>
  <c r="B33" i="3" s="1"/>
  <c r="H13" i="5"/>
  <c r="I13" i="5" s="1"/>
  <c r="B10" i="3" s="1"/>
  <c r="H11" i="5"/>
  <c r="I11" i="5" s="1"/>
  <c r="B8" i="3" s="1"/>
  <c r="H12" i="5"/>
  <c r="I12" i="5" s="1"/>
  <c r="B9" i="3" s="1"/>
  <c r="H27" i="5"/>
  <c r="I27" i="5" s="1"/>
  <c r="B21" i="3" s="1"/>
  <c r="H25" i="5"/>
  <c r="I25" i="5" s="1"/>
  <c r="B19" i="3" s="1"/>
  <c r="H26" i="5"/>
  <c r="I26" i="5" s="1"/>
  <c r="B20" i="3" s="1"/>
  <c r="Q22" i="2" l="1"/>
  <c r="I22" i="2" s="1"/>
  <c r="B23" i="3"/>
  <c r="B12" i="3"/>
  <c r="O22" i="2" l="1"/>
  <c r="Q23" i="2"/>
  <c r="I23" i="2" s="1"/>
  <c r="O23" i="2" l="1"/>
  <c r="Q24" i="2"/>
  <c r="I24" i="2" s="1"/>
  <c r="O24" i="2" l="1"/>
  <c r="Q25" i="2"/>
  <c r="I25" i="2" s="1"/>
  <c r="O25" i="2" l="1"/>
  <c r="Q26" i="2"/>
  <c r="I26" i="2" s="1"/>
  <c r="O26" i="2" l="1"/>
  <c r="Q27" i="2"/>
  <c r="I27" i="2" s="1"/>
  <c r="O27" i="2" l="1"/>
  <c r="Q28" i="2"/>
  <c r="I28" i="2" s="1"/>
  <c r="O28" i="2" l="1"/>
  <c r="Q29" i="2"/>
  <c r="I29" i="2" s="1"/>
  <c r="O29" i="2" l="1"/>
  <c r="Q30" i="2"/>
  <c r="I30" i="2" s="1"/>
  <c r="O30" i="2" l="1"/>
  <c r="Q31" i="2"/>
  <c r="I31" i="2" s="1"/>
  <c r="O31" i="2" l="1"/>
  <c r="Q32" i="2"/>
  <c r="I32" i="2" s="1"/>
  <c r="O32" i="2" l="1"/>
  <c r="Q33" i="2"/>
  <c r="I33" i="2" s="1"/>
  <c r="O33" i="2" l="1"/>
  <c r="Q34" i="2"/>
  <c r="I34" i="2" s="1"/>
  <c r="O34" i="2" l="1"/>
  <c r="Q35" i="2"/>
  <c r="I35" i="2" s="1"/>
  <c r="O35" i="2" l="1"/>
  <c r="Q36" i="2"/>
  <c r="I36" i="2" s="1"/>
  <c r="O36" i="2" l="1"/>
  <c r="Q37" i="2"/>
  <c r="I37" i="2" s="1"/>
  <c r="O37" i="2" l="1"/>
  <c r="Q38" i="2"/>
  <c r="I38" i="2" s="1"/>
  <c r="O38" i="2" l="1"/>
  <c r="Q39" i="2"/>
  <c r="I39" i="2" s="1"/>
  <c r="O39" i="2" l="1"/>
  <c r="Q40" i="2"/>
  <c r="I40" i="2" s="1"/>
  <c r="O40" i="2" l="1"/>
  <c r="Q41" i="2"/>
  <c r="I41" i="2" s="1"/>
  <c r="O41" i="2" l="1"/>
  <c r="Q42" i="2"/>
  <c r="I42" i="2" s="1"/>
  <c r="O42" i="2" l="1"/>
  <c r="Q43" i="2"/>
  <c r="I43" i="2" s="1"/>
  <c r="O43" i="2" l="1"/>
  <c r="Q44" i="2"/>
  <c r="I44" i="2" s="1"/>
  <c r="O44" i="2" l="1"/>
  <c r="Q45" i="2"/>
  <c r="I45" i="2" s="1"/>
  <c r="O45" i="2" l="1"/>
  <c r="Q46" i="2"/>
  <c r="I46" i="2" s="1"/>
  <c r="O46" i="2" l="1"/>
  <c r="Q47" i="2"/>
  <c r="I47" i="2" s="1"/>
  <c r="O47" i="2" l="1"/>
  <c r="Q48" i="2"/>
  <c r="I48" i="2" s="1"/>
  <c r="O48" i="2" l="1"/>
  <c r="Q49" i="2"/>
  <c r="I49" i="2" s="1"/>
  <c r="O49" i="2" l="1"/>
  <c r="Q50" i="2"/>
  <c r="I50" i="2" s="1"/>
  <c r="O50" i="2" l="1"/>
  <c r="Q51" i="2"/>
  <c r="I51" i="2" s="1"/>
  <c r="O51" i="2" l="1"/>
  <c r="Q52" i="2"/>
  <c r="I52" i="2" s="1"/>
  <c r="O52" i="2" l="1"/>
  <c r="Q53" i="2"/>
  <c r="I53" i="2" s="1"/>
  <c r="O53" i="2" l="1"/>
  <c r="Q54" i="2"/>
  <c r="I54" i="2" s="1"/>
  <c r="O54" i="2" l="1"/>
  <c r="Q55" i="2"/>
  <c r="I55" i="2" s="1"/>
  <c r="O55" i="2" l="1"/>
  <c r="Q56" i="2"/>
  <c r="I56" i="2" s="1"/>
  <c r="O56" i="2" l="1"/>
  <c r="Q57" i="2"/>
  <c r="I57" i="2" s="1"/>
  <c r="O57" i="2" l="1"/>
  <c r="Q58" i="2"/>
  <c r="I58" i="2" s="1"/>
  <c r="O58" i="2" l="1"/>
  <c r="Q59" i="2"/>
  <c r="I59" i="2" s="1"/>
  <c r="O59" i="2" l="1"/>
  <c r="Q60" i="2"/>
  <c r="I60" i="2" s="1"/>
  <c r="O60" i="2" l="1"/>
  <c r="Q61" i="2"/>
  <c r="I61" i="2" s="1"/>
  <c r="O61" i="2" l="1"/>
  <c r="Q62" i="2"/>
  <c r="Q63" i="2" l="1"/>
  <c r="I62" i="2"/>
  <c r="O62" i="2" l="1"/>
  <c r="Q64" i="2"/>
  <c r="I63" i="2"/>
  <c r="O63" i="2" l="1"/>
  <c r="Q65" i="2"/>
  <c r="I64" i="2"/>
  <c r="O64" i="2" l="1"/>
  <c r="Q66" i="2"/>
  <c r="I65" i="2"/>
  <c r="O65" i="2" l="1"/>
  <c r="Q67" i="2"/>
  <c r="I66" i="2"/>
  <c r="O66" i="2" l="1"/>
  <c r="Q68" i="2"/>
  <c r="I67" i="2"/>
  <c r="O67" i="2" l="1"/>
  <c r="Q69" i="2"/>
  <c r="I68" i="2"/>
  <c r="O68" i="2" l="1"/>
  <c r="Q70" i="2"/>
  <c r="I69" i="2"/>
  <c r="O69" i="2" l="1"/>
  <c r="I70" i="2"/>
  <c r="Q71" i="2"/>
  <c r="I71" i="2" l="1"/>
  <c r="Q72" i="2"/>
  <c r="O70" i="2"/>
  <c r="I72" i="2" l="1"/>
  <c r="Q73" i="2"/>
  <c r="O71" i="2"/>
  <c r="Q74" i="2" l="1"/>
  <c r="I73" i="2"/>
  <c r="O72" i="2"/>
  <c r="O73" i="2" l="1"/>
  <c r="I74" i="2"/>
  <c r="Q75" i="2"/>
  <c r="Q76" i="2" l="1"/>
  <c r="I75" i="2"/>
  <c r="O74" i="2"/>
  <c r="O75" i="2" l="1"/>
  <c r="Q77" i="2"/>
  <c r="I76" i="2"/>
  <c r="O76" i="2" l="1"/>
  <c r="Q78" i="2"/>
  <c r="I77" i="2"/>
  <c r="O77" i="2" l="1"/>
  <c r="I78" i="2"/>
  <c r="Q79" i="2"/>
  <c r="I79" i="2" l="1"/>
  <c r="Q80" i="2"/>
  <c r="O78" i="2"/>
  <c r="I80" i="2" l="1"/>
  <c r="Q81" i="2"/>
  <c r="O79" i="2"/>
  <c r="I81" i="2" l="1"/>
  <c r="Q82" i="2"/>
  <c r="O80" i="2"/>
  <c r="I82" i="2" l="1"/>
  <c r="Q83" i="2"/>
  <c r="O81" i="2"/>
  <c r="Q84" i="2" l="1"/>
  <c r="I83" i="2"/>
  <c r="O82" i="2"/>
  <c r="O83" i="2" l="1"/>
  <c r="Q85" i="2"/>
  <c r="I84" i="2"/>
  <c r="O84" i="2" l="1"/>
  <c r="I85" i="2"/>
  <c r="Q86" i="2"/>
  <c r="Q87" i="2" l="1"/>
  <c r="I86" i="2"/>
  <c r="O85" i="2"/>
  <c r="O86" i="2" l="1"/>
  <c r="I87" i="2"/>
  <c r="Q88" i="2"/>
  <c r="I88" i="2" l="1"/>
  <c r="Q89" i="2"/>
  <c r="O87" i="2"/>
  <c r="I89" i="2" l="1"/>
  <c r="Q90" i="2"/>
  <c r="O88" i="2"/>
  <c r="I90" i="2" l="1"/>
  <c r="Q91" i="2"/>
  <c r="O89" i="2"/>
  <c r="Q92" i="2" l="1"/>
  <c r="I91" i="2"/>
  <c r="O90" i="2"/>
  <c r="O91" i="2" l="1"/>
  <c r="I92" i="2"/>
  <c r="Q93" i="2"/>
  <c r="Q94" i="2" l="1"/>
  <c r="I93" i="2"/>
  <c r="O92" i="2"/>
  <c r="O93" i="2" l="1"/>
  <c r="I94" i="2"/>
  <c r="Q95" i="2"/>
  <c r="I95" i="2" l="1"/>
  <c r="Q96" i="2"/>
  <c r="O94" i="2"/>
  <c r="I96" i="2" l="1"/>
  <c r="Q97" i="2"/>
  <c r="O95" i="2"/>
  <c r="I97" i="2" l="1"/>
  <c r="Q98" i="2"/>
  <c r="O96" i="2"/>
  <c r="Q99" i="2" l="1"/>
  <c r="I98" i="2"/>
  <c r="O97" i="2"/>
  <c r="O98" i="2" l="1"/>
  <c r="I99" i="2"/>
  <c r="Q100" i="2"/>
  <c r="I100" i="2" l="1"/>
  <c r="Q101" i="2"/>
  <c r="O99" i="2"/>
  <c r="Q102" i="2" l="1"/>
  <c r="I101" i="2"/>
  <c r="O100" i="2"/>
  <c r="O101" i="2" l="1"/>
  <c r="Q103" i="2"/>
  <c r="I102" i="2"/>
  <c r="O102" i="2" l="1"/>
  <c r="I103" i="2"/>
  <c r="Q104" i="2"/>
  <c r="I104" i="2" l="1"/>
  <c r="Q105" i="2"/>
  <c r="O103" i="2"/>
  <c r="I105" i="2" l="1"/>
  <c r="Q106" i="2"/>
  <c r="O104" i="2"/>
  <c r="Q107" i="2" l="1"/>
  <c r="I106" i="2"/>
  <c r="O105" i="2"/>
  <c r="O106" i="2" l="1"/>
  <c r="I107" i="2"/>
  <c r="Q108" i="2"/>
  <c r="Q109" i="2" l="1"/>
  <c r="I108" i="2"/>
  <c r="O107" i="2"/>
  <c r="O108" i="2" l="1"/>
  <c r="Q110" i="2"/>
  <c r="I109" i="2"/>
  <c r="O109" i="2" l="1"/>
  <c r="I110" i="2"/>
  <c r="Q111" i="2"/>
  <c r="I111" i="2" l="1"/>
  <c r="Q112" i="2"/>
  <c r="O110" i="2"/>
  <c r="Q113" i="2" l="1"/>
  <c r="I112" i="2"/>
  <c r="O111" i="2"/>
  <c r="O112" i="2" l="1"/>
  <c r="I113" i="2"/>
  <c r="Q114" i="2"/>
  <c r="Q115" i="2" l="1"/>
  <c r="I114" i="2"/>
  <c r="O113" i="2"/>
  <c r="O114" i="2" l="1"/>
  <c r="Q116" i="2"/>
  <c r="I115" i="2"/>
  <c r="O115" i="2" l="1"/>
  <c r="Q117" i="2"/>
  <c r="I116" i="2"/>
  <c r="O116" i="2" l="1"/>
  <c r="Q118" i="2"/>
  <c r="I117" i="2"/>
  <c r="O117" i="2" l="1"/>
  <c r="I118" i="2"/>
  <c r="Q119" i="2"/>
  <c r="I119" i="2" l="1"/>
  <c r="Q120" i="2"/>
  <c r="O118" i="2"/>
  <c r="I120" i="2" l="1"/>
  <c r="Q121" i="2"/>
  <c r="O119" i="2"/>
  <c r="I121" i="2" l="1"/>
  <c r="Q122" i="2"/>
  <c r="O120" i="2"/>
  <c r="I122" i="2" l="1"/>
  <c r="Q123" i="2"/>
  <c r="O121" i="2"/>
  <c r="Q124" i="2" l="1"/>
  <c r="I123" i="2"/>
  <c r="O122" i="2"/>
  <c r="O123" i="2" l="1"/>
  <c r="I124" i="2"/>
  <c r="Q125" i="2"/>
  <c r="I125" i="2" l="1"/>
  <c r="Q126" i="2"/>
  <c r="O124" i="2"/>
  <c r="Q127" i="2" l="1"/>
  <c r="I126" i="2"/>
  <c r="O125" i="2"/>
  <c r="O126" i="2" l="1"/>
  <c r="I127" i="2"/>
  <c r="Q128" i="2"/>
  <c r="I128" i="2" l="1"/>
  <c r="Q129" i="2"/>
  <c r="O127" i="2"/>
  <c r="I129" i="2" l="1"/>
  <c r="Q130" i="2"/>
  <c r="O128" i="2"/>
  <c r="I130" i="2" l="1"/>
  <c r="Q131" i="2"/>
  <c r="O129" i="2"/>
  <c r="I131" i="2" l="1"/>
  <c r="Q132" i="2"/>
  <c r="O130" i="2"/>
  <c r="Q133" i="2" l="1"/>
  <c r="I132" i="2"/>
  <c r="O131" i="2"/>
  <c r="O132" i="2" l="1"/>
  <c r="Q134" i="2"/>
  <c r="I133" i="2"/>
  <c r="O133" i="2" l="1"/>
  <c r="I134" i="2"/>
  <c r="Q135" i="2"/>
  <c r="Q136" i="2" l="1"/>
  <c r="I135" i="2"/>
  <c r="O134" i="2"/>
  <c r="O135" i="2" l="1"/>
  <c r="Q137" i="2"/>
  <c r="I136" i="2"/>
  <c r="O136" i="2" l="1"/>
  <c r="I137" i="2"/>
  <c r="Q138" i="2"/>
  <c r="Q139" i="2" l="1"/>
  <c r="I138" i="2"/>
  <c r="O137" i="2"/>
  <c r="O138" i="2" l="1"/>
  <c r="Q140" i="2"/>
  <c r="I139" i="2"/>
  <c r="O139" i="2" l="1"/>
  <c r="I140" i="2"/>
  <c r="Q141" i="2"/>
  <c r="Q142" i="2" l="1"/>
  <c r="I141" i="2"/>
  <c r="O140" i="2"/>
  <c r="O141" i="2" l="1"/>
  <c r="Q143" i="2"/>
  <c r="I142" i="2"/>
  <c r="O142" i="2" l="1"/>
  <c r="Q144" i="2"/>
  <c r="I143" i="2"/>
  <c r="O143" i="2" l="1"/>
  <c r="I144" i="2"/>
  <c r="Q145" i="2"/>
  <c r="Q146" i="2" l="1"/>
  <c r="I145" i="2"/>
  <c r="O144" i="2"/>
  <c r="O145" i="2" l="1"/>
  <c r="I146" i="2"/>
  <c r="Q147" i="2"/>
  <c r="Q148" i="2" l="1"/>
  <c r="I147" i="2"/>
  <c r="O146" i="2"/>
  <c r="O147" i="2" l="1"/>
  <c r="I148" i="2"/>
  <c r="Q149" i="2"/>
  <c r="Q150" i="2" l="1"/>
  <c r="I149" i="2"/>
  <c r="O148" i="2"/>
  <c r="O149" i="2" l="1"/>
  <c r="I150" i="2"/>
  <c r="Q151" i="2"/>
  <c r="Q152" i="2" l="1"/>
  <c r="I151" i="2"/>
  <c r="O150" i="2"/>
  <c r="O151" i="2" l="1"/>
  <c r="I152" i="2"/>
  <c r="Q153" i="2"/>
  <c r="Q154" i="2" l="1"/>
  <c r="I153" i="2"/>
  <c r="O152" i="2"/>
  <c r="O153" i="2" l="1"/>
  <c r="Q155" i="2"/>
  <c r="I154" i="2"/>
  <c r="O154" i="2" l="1"/>
  <c r="I155" i="2"/>
  <c r="Q156" i="2"/>
  <c r="Q157" i="2" l="1"/>
  <c r="I156" i="2"/>
  <c r="O155" i="2"/>
  <c r="O156" i="2" l="1"/>
  <c r="I157" i="2"/>
  <c r="Q158" i="2"/>
  <c r="I158" i="2" l="1"/>
  <c r="Q159" i="2"/>
  <c r="O157" i="2"/>
  <c r="Q160" i="2" l="1"/>
  <c r="I159" i="2"/>
  <c r="O158" i="2"/>
  <c r="O159" i="2" l="1"/>
  <c r="Q161" i="2"/>
  <c r="I160" i="2"/>
  <c r="O160" i="2" l="1"/>
  <c r="I161" i="2"/>
  <c r="Q162" i="2"/>
  <c r="I162" i="2" l="1"/>
  <c r="Q163" i="2"/>
  <c r="O161" i="2"/>
  <c r="I163" i="2" l="1"/>
  <c r="Q164" i="2"/>
  <c r="O162" i="2"/>
  <c r="Q165" i="2" l="1"/>
  <c r="I164" i="2"/>
  <c r="O163" i="2"/>
  <c r="O164" i="2" l="1"/>
  <c r="I165" i="2"/>
  <c r="Q166" i="2"/>
  <c r="Q167" i="2" l="1"/>
  <c r="I166" i="2"/>
  <c r="O165" i="2"/>
  <c r="O166" i="2" l="1"/>
  <c r="I167" i="2"/>
  <c r="Q168" i="2"/>
  <c r="Q169" i="2" l="1"/>
  <c r="I168" i="2"/>
  <c r="O167" i="2"/>
  <c r="O168" i="2" l="1"/>
  <c r="I169" i="2"/>
  <c r="Q170" i="2"/>
  <c r="Q171" i="2" l="1"/>
  <c r="I170" i="2"/>
  <c r="O169" i="2"/>
  <c r="O170" i="2" l="1"/>
  <c r="Q172" i="2"/>
  <c r="I171" i="2"/>
  <c r="O171" i="2" l="1"/>
  <c r="Q173" i="2"/>
  <c r="I172" i="2"/>
  <c r="O172" i="2" l="1"/>
  <c r="Q174" i="2"/>
  <c r="I173" i="2"/>
  <c r="O173" i="2" l="1"/>
  <c r="Q175" i="2"/>
  <c r="I174" i="2"/>
  <c r="O174" i="2" l="1"/>
  <c r="I175" i="2"/>
  <c r="Q176" i="2"/>
  <c r="Q177" i="2" l="1"/>
  <c r="I176" i="2"/>
  <c r="O175" i="2"/>
  <c r="O176" i="2" l="1"/>
  <c r="I177" i="2"/>
  <c r="Q178" i="2"/>
  <c r="Q179" i="2" l="1"/>
  <c r="I178" i="2"/>
  <c r="O177" i="2"/>
  <c r="O178" i="2" l="1"/>
  <c r="Q180" i="2"/>
  <c r="I179" i="2"/>
  <c r="O179" i="2" l="1"/>
  <c r="Q181" i="2"/>
  <c r="I180" i="2"/>
  <c r="O180" i="2" l="1"/>
  <c r="Q182" i="2"/>
  <c r="I181" i="2"/>
  <c r="O181" i="2" l="1"/>
  <c r="Q183" i="2"/>
  <c r="I182" i="2"/>
  <c r="O182" i="2" l="1"/>
  <c r="I183" i="2"/>
  <c r="Q184" i="2"/>
  <c r="Q185" i="2" l="1"/>
  <c r="I184" i="2"/>
  <c r="O183" i="2"/>
  <c r="O184" i="2" l="1"/>
  <c r="Q186" i="2"/>
  <c r="I185" i="2"/>
  <c r="O185" i="2" l="1"/>
  <c r="Q187" i="2"/>
  <c r="I186" i="2"/>
  <c r="O186" i="2" l="1"/>
  <c r="Q188" i="2"/>
  <c r="I187" i="2"/>
  <c r="O187" i="2" l="1"/>
  <c r="Q189" i="2"/>
  <c r="I188" i="2"/>
  <c r="O188" i="2" l="1"/>
  <c r="Q190" i="2"/>
  <c r="I189" i="2"/>
  <c r="O189" i="2" l="1"/>
  <c r="I190" i="2"/>
  <c r="Q191" i="2"/>
  <c r="Q192" i="2" l="1"/>
  <c r="I191" i="2"/>
  <c r="O190" i="2"/>
  <c r="O191" i="2" l="1"/>
  <c r="Q193" i="2"/>
  <c r="I192" i="2"/>
  <c r="O192" i="2" l="1"/>
  <c r="I193" i="2"/>
  <c r="Q194" i="2"/>
  <c r="I194" i="2" l="1"/>
  <c r="Q195" i="2"/>
  <c r="O193" i="2"/>
  <c r="Q196" i="2" l="1"/>
  <c r="I195" i="2"/>
  <c r="O194" i="2"/>
  <c r="O195" i="2" l="1"/>
  <c r="Q197" i="2"/>
  <c r="I196" i="2"/>
  <c r="O196" i="2" l="1"/>
  <c r="I197" i="2"/>
  <c r="Q198" i="2"/>
  <c r="I198" i="2" l="1"/>
  <c r="Q199" i="2"/>
  <c r="O197" i="2"/>
  <c r="Q200" i="2" l="1"/>
  <c r="I199" i="2"/>
  <c r="O198" i="2"/>
  <c r="O199" i="2" l="1"/>
  <c r="I200" i="2"/>
  <c r="Q201" i="2"/>
  <c r="I201" i="2" l="1"/>
  <c r="Q202" i="2"/>
  <c r="O200" i="2"/>
  <c r="Q203" i="2" l="1"/>
  <c r="I202" i="2"/>
  <c r="O201" i="2"/>
  <c r="O202" i="2" l="1"/>
  <c r="Q204" i="2"/>
  <c r="I203" i="2"/>
  <c r="O203" i="2" l="1"/>
  <c r="Q205" i="2"/>
  <c r="I204" i="2"/>
  <c r="O204" i="2" l="1"/>
  <c r="Q206" i="2"/>
  <c r="I205" i="2"/>
  <c r="O205" i="2" l="1"/>
  <c r="I206" i="2"/>
  <c r="Q207" i="2"/>
  <c r="I207" i="2" l="1"/>
  <c r="Q208" i="2"/>
  <c r="O206" i="2"/>
  <c r="Q209" i="2" l="1"/>
  <c r="I208" i="2"/>
  <c r="O207" i="2"/>
  <c r="O208" i="2" l="1"/>
  <c r="I209" i="2"/>
  <c r="Q210" i="2"/>
  <c r="Q211" i="2" l="1"/>
  <c r="I210" i="2"/>
  <c r="O209" i="2"/>
  <c r="O210" i="2" l="1"/>
  <c r="Q212" i="2"/>
  <c r="I211" i="2"/>
  <c r="O211" i="2" l="1"/>
  <c r="Q213" i="2"/>
  <c r="I212" i="2"/>
  <c r="O212" i="2" l="1"/>
  <c r="Q214" i="2"/>
  <c r="I213" i="2"/>
  <c r="O213" i="2" l="1"/>
  <c r="Q215" i="2"/>
  <c r="I214" i="2"/>
  <c r="O214" i="2" l="1"/>
  <c r="I215" i="2"/>
  <c r="Q216" i="2"/>
  <c r="I216" i="2" l="1"/>
  <c r="Q217" i="2"/>
  <c r="O215" i="2"/>
  <c r="I217" i="2" l="1"/>
  <c r="Q218" i="2"/>
  <c r="O216" i="2"/>
  <c r="I218" i="2" l="1"/>
  <c r="Q219" i="2"/>
  <c r="O217" i="2"/>
  <c r="Q220" i="2" l="1"/>
  <c r="I219" i="2"/>
  <c r="O218" i="2"/>
  <c r="O219" i="2" l="1"/>
  <c r="Q221" i="2"/>
  <c r="I220" i="2"/>
  <c r="O220" i="2" l="1"/>
  <c r="I221" i="2"/>
  <c r="Q222" i="2"/>
  <c r="I222" i="2" l="1"/>
  <c r="Q223" i="2"/>
  <c r="O221" i="2"/>
  <c r="I223" i="2" l="1"/>
  <c r="Q224" i="2"/>
  <c r="O222" i="2"/>
  <c r="Q225" i="2" l="1"/>
  <c r="I224" i="2"/>
  <c r="O223" i="2"/>
  <c r="O224" i="2" l="1"/>
  <c r="I225" i="2"/>
  <c r="Q226" i="2"/>
  <c r="Q227" i="2" l="1"/>
  <c r="I226" i="2"/>
  <c r="O225" i="2"/>
  <c r="O226" i="2" l="1"/>
  <c r="I227" i="2"/>
  <c r="Q228" i="2"/>
  <c r="Q229" i="2" l="1"/>
  <c r="I228" i="2"/>
  <c r="O227" i="2"/>
  <c r="O228" i="2" l="1"/>
  <c r="I229" i="2"/>
  <c r="Q230" i="2"/>
  <c r="Q231" i="2" l="1"/>
  <c r="I230" i="2"/>
  <c r="O229" i="2"/>
  <c r="O230" i="2" l="1"/>
  <c r="I231" i="2"/>
  <c r="Q232" i="2"/>
  <c r="O231" i="2" l="1"/>
  <c r="Q233" i="2"/>
  <c r="I232" i="2"/>
  <c r="O232" i="2" l="1"/>
  <c r="Q234" i="2"/>
  <c r="I233" i="2"/>
  <c r="O233" i="2" l="1"/>
  <c r="Q235" i="2"/>
  <c r="I234" i="2"/>
  <c r="O234" i="2" l="1"/>
  <c r="I235" i="2"/>
  <c r="Q236" i="2"/>
  <c r="Q237" i="2" l="1"/>
  <c r="I236" i="2"/>
  <c r="O235" i="2"/>
  <c r="O236" i="2" l="1"/>
  <c r="Q238" i="2"/>
  <c r="I237" i="2"/>
  <c r="O237" i="2" l="1"/>
  <c r="I238" i="2"/>
  <c r="Q239" i="2"/>
  <c r="Q240" i="2" l="1"/>
  <c r="I239" i="2"/>
  <c r="O238" i="2"/>
  <c r="O239" i="2" l="1"/>
  <c r="I240" i="2"/>
  <c r="Q241" i="2"/>
  <c r="I241" i="2" l="1"/>
  <c r="Q242" i="2"/>
  <c r="O240" i="2"/>
  <c r="Q243" i="2" l="1"/>
  <c r="I242" i="2"/>
  <c r="O241" i="2"/>
  <c r="O242" i="2" l="1"/>
  <c r="I243" i="2"/>
  <c r="Q244" i="2"/>
  <c r="Q245" i="2" l="1"/>
  <c r="I244" i="2"/>
  <c r="O243" i="2"/>
  <c r="O244" i="2" l="1"/>
  <c r="Q246" i="2"/>
  <c r="I245" i="2"/>
  <c r="O245" i="2" l="1"/>
  <c r="Q247" i="2"/>
  <c r="I246" i="2"/>
  <c r="O246" i="2" l="1"/>
  <c r="I247" i="2"/>
  <c r="Q248" i="2"/>
  <c r="I248" i="2" l="1"/>
  <c r="Q249" i="2"/>
  <c r="O247" i="2"/>
  <c r="I249" i="2" l="1"/>
  <c r="Q250" i="2"/>
  <c r="O248" i="2"/>
  <c r="Q251" i="2" l="1"/>
  <c r="I250" i="2"/>
  <c r="O249" i="2"/>
  <c r="O250" i="2" l="1"/>
  <c r="I251" i="2"/>
  <c r="Q252" i="2"/>
  <c r="I252" i="2" l="1"/>
  <c r="Q253" i="2"/>
  <c r="O251" i="2"/>
  <c r="Q254" i="2" l="1"/>
  <c r="I253" i="2"/>
  <c r="O252" i="2"/>
  <c r="O253" i="2" l="1"/>
  <c r="I254" i="2"/>
  <c r="Q255" i="2"/>
  <c r="Q256" i="2" l="1"/>
  <c r="I255" i="2"/>
  <c r="O254" i="2"/>
  <c r="O255" i="2" l="1"/>
  <c r="I256" i="2"/>
  <c r="Q257" i="2"/>
  <c r="Q258" i="2" l="1"/>
  <c r="I257" i="2"/>
  <c r="O256" i="2"/>
  <c r="O257" i="2" l="1"/>
  <c r="Q259" i="2"/>
  <c r="I258" i="2"/>
  <c r="O258" i="2" l="1"/>
  <c r="Q260" i="2"/>
  <c r="I259" i="2"/>
  <c r="O259" i="2" l="1"/>
  <c r="Q261" i="2"/>
  <c r="I260" i="2"/>
  <c r="O260" i="2" l="1"/>
  <c r="Q262" i="2"/>
  <c r="I261" i="2"/>
  <c r="O261" i="2" l="1"/>
  <c r="I262" i="2"/>
  <c r="Q263" i="2"/>
  <c r="Q264" i="2" l="1"/>
  <c r="I263" i="2"/>
  <c r="O262" i="2"/>
  <c r="O263" i="2" l="1"/>
  <c r="I264" i="2"/>
  <c r="Q265" i="2"/>
  <c r="I265" i="2" l="1"/>
  <c r="Q266" i="2"/>
  <c r="O264" i="2"/>
  <c r="Q267" i="2" l="1"/>
  <c r="I266" i="2"/>
  <c r="O265" i="2"/>
  <c r="O266" i="2" l="1"/>
  <c r="I267" i="2"/>
  <c r="Q268" i="2"/>
  <c r="Q269" i="2" l="1"/>
  <c r="I268" i="2"/>
  <c r="O267" i="2"/>
  <c r="O268" i="2" l="1"/>
  <c r="I269" i="2"/>
  <c r="Q270" i="2"/>
  <c r="I270" i="2" l="1"/>
  <c r="Q271" i="2"/>
  <c r="O269" i="2"/>
  <c r="I271" i="2" l="1"/>
  <c r="Q272" i="2"/>
  <c r="O270" i="2"/>
  <c r="I272" i="2" l="1"/>
  <c r="Q273" i="2"/>
  <c r="O271" i="2"/>
  <c r="I273" i="2" l="1"/>
  <c r="Q274" i="2"/>
  <c r="O272" i="2"/>
  <c r="I274" i="2" l="1"/>
  <c r="Q275" i="2"/>
  <c r="O273" i="2"/>
  <c r="Q276" i="2" l="1"/>
  <c r="I275" i="2"/>
  <c r="O274" i="2"/>
  <c r="O275" i="2" l="1"/>
  <c r="Q277" i="2"/>
  <c r="I276" i="2"/>
  <c r="O276" i="2" l="1"/>
  <c r="Q278" i="2"/>
  <c r="I277" i="2"/>
  <c r="O277" i="2" l="1"/>
  <c r="Q279" i="2"/>
  <c r="I278" i="2"/>
  <c r="O278" i="2" l="1"/>
  <c r="Q280" i="2"/>
  <c r="I279" i="2"/>
  <c r="O279" i="2" l="1"/>
  <c r="Q281" i="2"/>
  <c r="I280" i="2"/>
  <c r="O280" i="2" l="1"/>
  <c r="Q282" i="2"/>
  <c r="I281" i="2"/>
  <c r="O281" i="2" l="1"/>
  <c r="I282" i="2"/>
  <c r="Q283" i="2"/>
  <c r="Q284" i="2" l="1"/>
  <c r="I283" i="2"/>
  <c r="O282" i="2"/>
  <c r="O283" i="2" l="1"/>
  <c r="Q285" i="2"/>
  <c r="I284" i="2"/>
  <c r="O284" i="2" l="1"/>
  <c r="Q286" i="2"/>
  <c r="I285" i="2"/>
  <c r="O285" i="2" l="1"/>
  <c r="Q287" i="2"/>
  <c r="I286" i="2"/>
  <c r="Q288" i="2" l="1"/>
  <c r="I287" i="2"/>
  <c r="O286" i="2"/>
  <c r="O287" i="2" l="1"/>
  <c r="Q289" i="2"/>
  <c r="I288" i="2"/>
  <c r="O288" i="2" l="1"/>
  <c r="Q290" i="2"/>
  <c r="I289" i="2"/>
  <c r="O289" i="2" l="1"/>
  <c r="Q291" i="2"/>
  <c r="I290" i="2"/>
  <c r="O290" i="2" l="1"/>
  <c r="Q292" i="2"/>
  <c r="I291" i="2"/>
  <c r="O291" i="2" l="1"/>
  <c r="Q293" i="2"/>
  <c r="I292" i="2"/>
  <c r="Q294" i="2" l="1"/>
  <c r="I293" i="2"/>
  <c r="O292" i="2"/>
  <c r="O293" i="2" l="1"/>
  <c r="Q295" i="2"/>
  <c r="I294" i="2"/>
  <c r="O294" i="2" l="1"/>
  <c r="I295" i="2"/>
  <c r="Q296" i="2"/>
  <c r="Q297" i="2" l="1"/>
  <c r="I296" i="2"/>
  <c r="O295" i="2"/>
  <c r="O296" i="2" l="1"/>
  <c r="I297" i="2"/>
  <c r="Q298" i="2"/>
  <c r="I298" i="2" l="1"/>
  <c r="Q299" i="2"/>
  <c r="O297" i="2"/>
  <c r="I299" i="2" l="1"/>
  <c r="Q300" i="2"/>
  <c r="O298" i="2"/>
  <c r="Q301" i="2" l="1"/>
  <c r="I300" i="2"/>
  <c r="O299" i="2"/>
  <c r="O300" i="2" l="1"/>
  <c r="I301" i="2"/>
  <c r="Q302" i="2"/>
  <c r="I302" i="2" l="1"/>
  <c r="Q303" i="2"/>
  <c r="O301" i="2"/>
  <c r="I303" i="2" l="1"/>
  <c r="Q304" i="2"/>
  <c r="O302" i="2"/>
  <c r="Q305" i="2" l="1"/>
  <c r="I304" i="2"/>
  <c r="O303" i="2"/>
  <c r="O304" i="2" l="1"/>
  <c r="Q306" i="2"/>
  <c r="I305" i="2"/>
  <c r="O305" i="2" l="1"/>
  <c r="Q307" i="2"/>
  <c r="I306" i="2"/>
  <c r="O306" i="2" l="1"/>
  <c r="I307" i="2"/>
  <c r="Q308" i="2"/>
  <c r="Q309" i="2" l="1"/>
  <c r="I308" i="2"/>
  <c r="O307" i="2"/>
  <c r="O308" i="2" l="1"/>
  <c r="Q310" i="2"/>
  <c r="I309" i="2"/>
  <c r="O309" i="2" l="1"/>
  <c r="Q311" i="2"/>
  <c r="I310" i="2"/>
  <c r="O310" i="2" l="1"/>
  <c r="I311" i="2"/>
  <c r="Q312" i="2"/>
  <c r="O311" i="2" l="1"/>
  <c r="Q313" i="2"/>
  <c r="I312" i="2"/>
  <c r="O312" i="2" l="1"/>
  <c r="Q314" i="2"/>
  <c r="I313" i="2"/>
  <c r="O313" i="2" l="1"/>
  <c r="I314" i="2"/>
  <c r="Q315" i="2"/>
  <c r="Q316" i="2" l="1"/>
  <c r="I315" i="2"/>
  <c r="O314" i="2"/>
  <c r="O315" i="2" l="1"/>
  <c r="Q317" i="2"/>
  <c r="I316" i="2"/>
  <c r="O316" i="2" l="1"/>
  <c r="Q318" i="2"/>
  <c r="I317" i="2"/>
  <c r="O317" i="2" l="1"/>
  <c r="Q319" i="2"/>
  <c r="I318" i="2"/>
  <c r="O318" i="2" l="1"/>
  <c r="Q320" i="2"/>
  <c r="I319" i="2"/>
  <c r="O319" i="2" l="1"/>
  <c r="Q321" i="2"/>
  <c r="I320" i="2"/>
  <c r="O320" i="2" l="1"/>
  <c r="Q322" i="2"/>
  <c r="I321" i="2"/>
  <c r="O321" i="2" l="1"/>
  <c r="Q323" i="2"/>
  <c r="I322" i="2"/>
  <c r="O322" i="2" l="1"/>
  <c r="Q324" i="2"/>
  <c r="I323" i="2"/>
  <c r="Q325" i="2" l="1"/>
  <c r="I324" i="2"/>
  <c r="O323" i="2"/>
  <c r="O324" i="2" l="1"/>
  <c r="Q326" i="2"/>
  <c r="I325" i="2"/>
  <c r="O325" i="2" l="1"/>
  <c r="Q327" i="2"/>
  <c r="I326" i="2"/>
  <c r="O326" i="2" l="1"/>
  <c r="Q328" i="2"/>
  <c r="I327" i="2"/>
  <c r="O327" i="2" l="1"/>
  <c r="Q329" i="2"/>
  <c r="I328" i="2"/>
  <c r="O328" i="2" l="1"/>
  <c r="Q330" i="2"/>
  <c r="I329" i="2"/>
  <c r="O329" i="2" l="1"/>
  <c r="Q331" i="2"/>
  <c r="I330" i="2"/>
  <c r="O330" i="2" l="1"/>
  <c r="Q332" i="2"/>
  <c r="I331" i="2"/>
  <c r="O331" i="2" l="1"/>
  <c r="Q333" i="2"/>
  <c r="I332" i="2"/>
  <c r="O332" i="2" l="1"/>
  <c r="Q334" i="2"/>
  <c r="I333" i="2"/>
  <c r="O333" i="2" l="1"/>
  <c r="Q335" i="2"/>
  <c r="I334" i="2"/>
  <c r="O334" i="2" l="1"/>
  <c r="I335" i="2"/>
  <c r="Q336" i="2"/>
  <c r="Q337" i="2" l="1"/>
  <c r="I336" i="2"/>
  <c r="O335" i="2"/>
  <c r="O336" i="2" l="1"/>
  <c r="Q338" i="2"/>
  <c r="I337" i="2"/>
  <c r="O337" i="2" l="1"/>
  <c r="Q339" i="2"/>
  <c r="I338" i="2"/>
  <c r="O338" i="2" l="1"/>
  <c r="Q340" i="2"/>
  <c r="I339" i="2"/>
  <c r="O339" i="2" l="1"/>
  <c r="Q341" i="2"/>
  <c r="I340" i="2"/>
  <c r="O340" i="2" l="1"/>
  <c r="I341" i="2"/>
  <c r="Q342" i="2"/>
  <c r="Q343" i="2" l="1"/>
  <c r="I342" i="2"/>
  <c r="O341" i="2"/>
  <c r="O342" i="2" l="1"/>
  <c r="Q344" i="2"/>
  <c r="I343" i="2"/>
  <c r="O343" i="2" l="1"/>
  <c r="Q345" i="2"/>
  <c r="I344" i="2"/>
  <c r="O344" i="2" l="1"/>
  <c r="Q346" i="2"/>
  <c r="I345" i="2"/>
  <c r="O345" i="2" l="1"/>
  <c r="Q347" i="2"/>
  <c r="I346" i="2"/>
  <c r="O346" i="2" l="1"/>
  <c r="I347" i="2"/>
  <c r="Q348" i="2"/>
  <c r="Q349" i="2" l="1"/>
  <c r="I348" i="2"/>
  <c r="O347" i="2"/>
  <c r="O348" i="2" l="1"/>
  <c r="Q350" i="2"/>
  <c r="I349" i="2"/>
  <c r="O349" i="2" l="1"/>
  <c r="Q351" i="2"/>
  <c r="I350" i="2"/>
  <c r="O350" i="2" l="1"/>
  <c r="Q352" i="2"/>
  <c r="I351" i="2"/>
  <c r="Q353" i="2" l="1"/>
  <c r="I352" i="2"/>
  <c r="O351" i="2"/>
  <c r="O352" i="2" l="1"/>
  <c r="I353" i="2"/>
  <c r="Q354" i="2"/>
  <c r="I354" i="2" l="1"/>
  <c r="Q355" i="2"/>
  <c r="O353" i="2"/>
  <c r="I355" i="2" l="1"/>
  <c r="Q356" i="2"/>
  <c r="O354" i="2"/>
  <c r="I356" i="2" l="1"/>
  <c r="Q357" i="2"/>
  <c r="O355" i="2"/>
  <c r="Q358" i="2" l="1"/>
  <c r="I357" i="2"/>
  <c r="O356" i="2"/>
  <c r="O357" i="2" l="1"/>
  <c r="Q359" i="2"/>
  <c r="I358" i="2"/>
  <c r="O358" i="2" l="1"/>
  <c r="Q360" i="2"/>
  <c r="I359" i="2"/>
  <c r="Q361" i="2" l="1"/>
  <c r="I360" i="2"/>
  <c r="O359" i="2"/>
  <c r="O360" i="2" l="1"/>
  <c r="Q362" i="2"/>
  <c r="I361" i="2"/>
  <c r="O361" i="2" l="1"/>
  <c r="Q363" i="2"/>
  <c r="I362" i="2"/>
  <c r="O362" i="2" l="1"/>
  <c r="Q364" i="2"/>
  <c r="I363" i="2"/>
  <c r="O363" i="2" l="1"/>
  <c r="I364" i="2"/>
  <c r="Q365" i="2"/>
  <c r="Q366" i="2" l="1"/>
  <c r="I365" i="2"/>
  <c r="O364" i="2"/>
  <c r="O365" i="2" l="1"/>
  <c r="Q367" i="2"/>
  <c r="I366" i="2"/>
  <c r="O366" i="2" l="1"/>
  <c r="Q368" i="2"/>
  <c r="I367" i="2"/>
  <c r="O367" i="2" l="1"/>
  <c r="Q369" i="2"/>
  <c r="I368" i="2"/>
  <c r="O368" i="2" l="1"/>
  <c r="Q370" i="2"/>
  <c r="I369" i="2"/>
  <c r="O369" i="2" l="1"/>
  <c r="I370" i="2"/>
  <c r="Q371" i="2"/>
  <c r="Q372" i="2" l="1"/>
  <c r="I371" i="2"/>
  <c r="O370" i="2"/>
  <c r="O371" i="2" l="1"/>
  <c r="I372" i="2"/>
  <c r="Q373" i="2"/>
  <c r="Q374" i="2" l="1"/>
  <c r="I373" i="2"/>
  <c r="O372" i="2"/>
  <c r="O373" i="2" l="1"/>
  <c r="I374" i="2"/>
  <c r="Q375" i="2"/>
  <c r="I375" i="2" l="1"/>
  <c r="Q376" i="2"/>
  <c r="O374" i="2"/>
  <c r="Q377" i="2" l="1"/>
  <c r="I376" i="2"/>
  <c r="O375" i="2"/>
  <c r="O376" i="2" l="1"/>
  <c r="Q378" i="2"/>
  <c r="I377" i="2"/>
  <c r="O377" i="2" l="1"/>
  <c r="Q379" i="2"/>
  <c r="I378" i="2"/>
  <c r="O378" i="2" l="1"/>
  <c r="Q380" i="2"/>
  <c r="I379" i="2"/>
  <c r="O379" i="2" l="1"/>
  <c r="Q381" i="2"/>
  <c r="I380" i="2"/>
  <c r="O380" i="2" l="1"/>
  <c r="Q382" i="2"/>
  <c r="I381" i="2"/>
  <c r="O381" i="2" l="1"/>
  <c r="Q383" i="2"/>
  <c r="I382" i="2"/>
  <c r="O382" i="2" l="1"/>
  <c r="Q384" i="2"/>
  <c r="I383" i="2"/>
  <c r="O383" i="2" l="1"/>
  <c r="Q385" i="2"/>
  <c r="I384" i="2"/>
  <c r="O384" i="2" l="1"/>
  <c r="Q386" i="2"/>
  <c r="I385" i="2"/>
  <c r="O385" i="2" l="1"/>
  <c r="Q387" i="2"/>
  <c r="I386" i="2"/>
  <c r="O386" i="2" l="1"/>
  <c r="Q388" i="2"/>
  <c r="I387" i="2"/>
  <c r="O387" i="2" l="1"/>
  <c r="Q389" i="2"/>
  <c r="I388" i="2"/>
  <c r="O388" i="2" l="1"/>
  <c r="I389" i="2"/>
  <c r="Q390" i="2"/>
  <c r="I390" i="2" l="1"/>
  <c r="Q391" i="2"/>
  <c r="O389" i="2"/>
  <c r="Q392" i="2" l="1"/>
  <c r="I391" i="2"/>
  <c r="O390" i="2"/>
  <c r="O391" i="2" l="1"/>
  <c r="Q393" i="2"/>
  <c r="I392" i="2"/>
  <c r="O392" i="2" l="1"/>
  <c r="Q394" i="2"/>
  <c r="I393" i="2"/>
  <c r="O393" i="2" l="1"/>
  <c r="Q395" i="2"/>
  <c r="I394" i="2"/>
  <c r="O394" i="2" l="1"/>
  <c r="Q396" i="2"/>
  <c r="I395" i="2"/>
  <c r="O395" i="2" l="1"/>
  <c r="Q397" i="2"/>
  <c r="I396" i="2"/>
  <c r="O396" i="2" l="1"/>
  <c r="Q398" i="2"/>
  <c r="I397" i="2"/>
  <c r="O397" i="2" l="1"/>
  <c r="Q399" i="2"/>
  <c r="I398" i="2"/>
  <c r="O398" i="2" l="1"/>
  <c r="Q400" i="2"/>
  <c r="I399" i="2"/>
  <c r="O399" i="2" l="1"/>
  <c r="Q401" i="2"/>
  <c r="I400" i="2"/>
  <c r="O400" i="2" l="1"/>
  <c r="Q402" i="2"/>
  <c r="I401" i="2"/>
  <c r="O401" i="2" l="1"/>
  <c r="Q403" i="2"/>
  <c r="I402" i="2"/>
  <c r="O402" i="2" l="1"/>
  <c r="Q404" i="2"/>
  <c r="I403" i="2"/>
  <c r="O403" i="2" l="1"/>
  <c r="Q405" i="2"/>
  <c r="I404" i="2"/>
  <c r="O404" i="2" l="1"/>
  <c r="Q406" i="2"/>
  <c r="I405" i="2"/>
  <c r="O405" i="2" l="1"/>
  <c r="Q407" i="2"/>
  <c r="I406" i="2"/>
  <c r="O406" i="2" l="1"/>
  <c r="Q408" i="2"/>
  <c r="I407" i="2"/>
  <c r="O407" i="2" l="1"/>
  <c r="Q409" i="2"/>
  <c r="I408" i="2"/>
  <c r="O408" i="2" l="1"/>
  <c r="Q410" i="2"/>
  <c r="I409" i="2"/>
  <c r="O409" i="2" l="1"/>
  <c r="Q411" i="2"/>
  <c r="I410" i="2"/>
  <c r="O410" i="2" l="1"/>
  <c r="Q412" i="2"/>
  <c r="I411" i="2"/>
  <c r="O411" i="2" l="1"/>
  <c r="Q413" i="2"/>
  <c r="I412" i="2"/>
  <c r="O412" i="2" l="1"/>
  <c r="Q414" i="2"/>
  <c r="I413" i="2"/>
  <c r="Q415" i="2" l="1"/>
  <c r="I414" i="2"/>
  <c r="O413" i="2"/>
  <c r="O414" i="2" l="1"/>
  <c r="Q416" i="2"/>
  <c r="I415" i="2"/>
  <c r="O415" i="2" l="1"/>
  <c r="Q417" i="2"/>
  <c r="I416" i="2"/>
  <c r="O416" i="2" l="1"/>
  <c r="Q418" i="2"/>
  <c r="I417" i="2"/>
  <c r="O417" i="2" l="1"/>
  <c r="Q419" i="2"/>
  <c r="I418" i="2"/>
  <c r="O418" i="2" l="1"/>
  <c r="Q420" i="2"/>
  <c r="I419" i="2"/>
  <c r="O419" i="2" l="1"/>
  <c r="I420" i="2"/>
  <c r="Q421" i="2"/>
  <c r="I421" i="2" l="1"/>
  <c r="Q422" i="2"/>
  <c r="O420" i="2"/>
  <c r="Q423" i="2" l="1"/>
  <c r="I422" i="2"/>
  <c r="O421" i="2"/>
  <c r="O422" i="2" l="1"/>
  <c r="Q424" i="2"/>
  <c r="I423" i="2"/>
  <c r="O423" i="2" l="1"/>
  <c r="Q425" i="2"/>
  <c r="I424" i="2"/>
  <c r="O424" i="2" l="1"/>
  <c r="Q426" i="2"/>
  <c r="I425" i="2"/>
  <c r="O425" i="2" l="1"/>
  <c r="Q427" i="2"/>
  <c r="I426" i="2"/>
  <c r="O426" i="2" l="1"/>
  <c r="Q428" i="2"/>
  <c r="I427" i="2"/>
  <c r="O427" i="2" l="1"/>
  <c r="Q429" i="2"/>
  <c r="I428" i="2"/>
  <c r="O428" i="2" l="1"/>
  <c r="Q430" i="2"/>
  <c r="I429" i="2"/>
  <c r="O429" i="2" l="1"/>
  <c r="Q431" i="2"/>
  <c r="I430" i="2"/>
  <c r="O430" i="2" l="1"/>
  <c r="Q432" i="2"/>
  <c r="I431" i="2"/>
  <c r="O431" i="2" l="1"/>
  <c r="Q433" i="2"/>
  <c r="I432" i="2"/>
  <c r="O432" i="2" l="1"/>
  <c r="Q434" i="2"/>
  <c r="I433" i="2"/>
  <c r="O433" i="2" l="1"/>
  <c r="Q435" i="2"/>
  <c r="I434" i="2"/>
  <c r="O434" i="2" l="1"/>
  <c r="Q436" i="2"/>
  <c r="I435" i="2"/>
  <c r="O435" i="2" l="1"/>
  <c r="Q437" i="2"/>
  <c r="I436" i="2"/>
  <c r="O436" i="2" l="1"/>
  <c r="Q438" i="2"/>
  <c r="I437" i="2"/>
  <c r="O437" i="2" l="1"/>
  <c r="Q439" i="2"/>
  <c r="I438" i="2"/>
  <c r="O438" i="2" l="1"/>
  <c r="Q440" i="2"/>
  <c r="I439" i="2"/>
  <c r="O439" i="2" l="1"/>
  <c r="Q441" i="2"/>
  <c r="I440" i="2"/>
  <c r="O440" i="2" l="1"/>
  <c r="Q442" i="2"/>
  <c r="I441" i="2"/>
  <c r="O441" i="2" l="1"/>
  <c r="Q443" i="2"/>
  <c r="I442" i="2"/>
  <c r="O442" i="2" l="1"/>
  <c r="Q444" i="2"/>
  <c r="I443" i="2"/>
  <c r="O443" i="2" l="1"/>
  <c r="Q445" i="2"/>
  <c r="I444" i="2"/>
  <c r="O444" i="2" l="1"/>
  <c r="Q446" i="2"/>
  <c r="I445" i="2"/>
  <c r="O445" i="2" l="1"/>
  <c r="Q447" i="2"/>
  <c r="I446" i="2"/>
  <c r="Q448" i="2" l="1"/>
  <c r="I447" i="2"/>
  <c r="O446" i="2"/>
  <c r="O447" i="2" l="1"/>
  <c r="Q449" i="2"/>
  <c r="I448" i="2"/>
  <c r="O448" i="2" l="1"/>
  <c r="Q450" i="2"/>
  <c r="I449" i="2"/>
  <c r="O449" i="2" l="1"/>
  <c r="Q451" i="2"/>
  <c r="I450" i="2"/>
  <c r="O450" i="2" l="1"/>
  <c r="Q452" i="2"/>
  <c r="I451" i="2"/>
  <c r="Q453" i="2" l="1"/>
  <c r="I452" i="2"/>
  <c r="O451" i="2"/>
  <c r="O452" i="2" l="1"/>
  <c r="Q454" i="2"/>
  <c r="I453" i="2"/>
  <c r="O453" i="2" l="1"/>
  <c r="Q455" i="2"/>
  <c r="I454" i="2"/>
  <c r="O454" i="2" l="1"/>
  <c r="I455" i="2"/>
  <c r="Q456" i="2"/>
  <c r="I456" i="2" l="1"/>
  <c r="Q457" i="2"/>
  <c r="O455" i="2"/>
  <c r="Q458" i="2" l="1"/>
  <c r="I457" i="2"/>
  <c r="O456" i="2"/>
  <c r="O457" i="2" l="1"/>
  <c r="Q459" i="2"/>
  <c r="I458" i="2"/>
  <c r="O458" i="2" l="1"/>
  <c r="Q460" i="2"/>
  <c r="I459" i="2"/>
  <c r="O459" i="2" l="1"/>
  <c r="Q461" i="2"/>
  <c r="I460" i="2"/>
  <c r="O460" i="2" l="1"/>
  <c r="Q462" i="2"/>
  <c r="I461" i="2"/>
  <c r="O461" i="2" l="1"/>
  <c r="Q463" i="2"/>
  <c r="I462" i="2"/>
  <c r="O462" i="2" l="1"/>
  <c r="Q464" i="2"/>
  <c r="I463" i="2"/>
  <c r="O463" i="2" l="1"/>
  <c r="Q465" i="2"/>
  <c r="I464" i="2"/>
  <c r="O464" i="2" l="1"/>
  <c r="Q466" i="2"/>
  <c r="I465" i="2"/>
  <c r="O465" i="2" l="1"/>
  <c r="Q467" i="2"/>
  <c r="I466" i="2"/>
  <c r="O466" i="2" l="1"/>
  <c r="Q468" i="2"/>
  <c r="I467" i="2"/>
  <c r="O467" i="2" l="1"/>
  <c r="Q469" i="2"/>
  <c r="I468" i="2"/>
  <c r="O468" i="2" l="1"/>
  <c r="Q470" i="2"/>
  <c r="I469" i="2"/>
  <c r="O469" i="2" l="1"/>
  <c r="Q471" i="2"/>
  <c r="I470" i="2"/>
  <c r="O470" i="2" l="1"/>
  <c r="Q472" i="2"/>
  <c r="I471" i="2"/>
  <c r="O471" i="2" l="1"/>
  <c r="Q473" i="2"/>
  <c r="I472" i="2"/>
  <c r="O472" i="2" l="1"/>
  <c r="Q474" i="2"/>
  <c r="I473" i="2"/>
  <c r="O473" i="2" l="1"/>
  <c r="Q475" i="2"/>
  <c r="I474" i="2"/>
  <c r="O474" i="2" l="1"/>
  <c r="Q476" i="2"/>
  <c r="I475" i="2"/>
  <c r="O475" i="2" l="1"/>
  <c r="Q477" i="2"/>
  <c r="I476" i="2"/>
  <c r="O476" i="2" l="1"/>
  <c r="Q478" i="2"/>
  <c r="I477" i="2"/>
  <c r="O477" i="2" l="1"/>
  <c r="Q479" i="2"/>
  <c r="I478" i="2"/>
  <c r="O478" i="2" l="1"/>
  <c r="Q480" i="2"/>
  <c r="I479" i="2"/>
  <c r="O479" i="2" l="1"/>
  <c r="Q481" i="2"/>
  <c r="I480" i="2"/>
  <c r="O480" i="2" l="1"/>
  <c r="Q482" i="2"/>
  <c r="I481" i="2"/>
  <c r="O481" i="2" l="1"/>
  <c r="Q483" i="2"/>
  <c r="I482" i="2"/>
  <c r="O482" i="2" l="1"/>
  <c r="Q484" i="2"/>
  <c r="I483" i="2"/>
  <c r="O483" i="2" l="1"/>
  <c r="Q485" i="2"/>
  <c r="I484" i="2"/>
  <c r="O484" i="2" l="1"/>
  <c r="Q486" i="2"/>
  <c r="I485" i="2"/>
  <c r="O485" i="2" l="1"/>
  <c r="Q487" i="2"/>
  <c r="I486" i="2"/>
  <c r="O486" i="2" l="1"/>
  <c r="Q488" i="2"/>
  <c r="I487" i="2"/>
  <c r="Q489" i="2" l="1"/>
  <c r="I488" i="2"/>
  <c r="O487" i="2"/>
  <c r="O488" i="2" l="1"/>
  <c r="Q490" i="2"/>
  <c r="I489" i="2"/>
  <c r="O489" i="2" l="1"/>
  <c r="Q491" i="2"/>
  <c r="I490" i="2"/>
  <c r="O490" i="2" l="1"/>
  <c r="I491" i="2"/>
  <c r="Q492" i="2"/>
  <c r="I492" i="2" l="1"/>
  <c r="Q493" i="2"/>
  <c r="O491" i="2"/>
  <c r="Q494" i="2" l="1"/>
  <c r="I493" i="2"/>
  <c r="O492" i="2"/>
  <c r="O493" i="2" l="1"/>
  <c r="Q495" i="2"/>
  <c r="I494" i="2"/>
  <c r="Q496" i="2" l="1"/>
  <c r="I495" i="2"/>
  <c r="O494" i="2"/>
  <c r="O495" i="2" l="1"/>
  <c r="Q497" i="2"/>
  <c r="I496" i="2"/>
  <c r="O496" i="2" l="1"/>
  <c r="Q498" i="2"/>
  <c r="I497" i="2"/>
  <c r="O497" i="2" l="1"/>
  <c r="Q499" i="2"/>
  <c r="I498" i="2"/>
  <c r="O498" i="2" l="1"/>
  <c r="Q500" i="2"/>
  <c r="I499" i="2"/>
  <c r="O499" i="2" l="1"/>
  <c r="Q501" i="2"/>
  <c r="I500" i="2"/>
  <c r="O500" i="2" l="1"/>
  <c r="Q502" i="2"/>
  <c r="I501" i="2"/>
  <c r="O501" i="2" l="1"/>
  <c r="Q503" i="2"/>
  <c r="I502" i="2"/>
  <c r="O502" i="2" l="1"/>
  <c r="Q504" i="2"/>
  <c r="I503" i="2"/>
  <c r="O503" i="2" l="1"/>
  <c r="Q505" i="2"/>
  <c r="I504" i="2"/>
  <c r="O504" i="2" l="1"/>
  <c r="Q506" i="2"/>
  <c r="I505" i="2"/>
  <c r="O505" i="2" l="1"/>
  <c r="Q507" i="2"/>
  <c r="I506" i="2"/>
  <c r="O506" i="2" l="1"/>
  <c r="I507" i="2"/>
  <c r="Q508" i="2"/>
  <c r="Q509" i="2" l="1"/>
  <c r="I508" i="2"/>
  <c r="O507" i="2"/>
  <c r="O508" i="2" l="1"/>
  <c r="Q510" i="2"/>
  <c r="I509" i="2"/>
  <c r="O509" i="2" l="1"/>
  <c r="Q511" i="2"/>
  <c r="I510" i="2"/>
  <c r="O510" i="2" l="1"/>
  <c r="Q512" i="2"/>
  <c r="I511" i="2"/>
  <c r="O511" i="2" l="1"/>
  <c r="Q513" i="2"/>
  <c r="I512" i="2"/>
  <c r="O512" i="2" l="1"/>
  <c r="Q514" i="2"/>
  <c r="I513" i="2"/>
  <c r="O513" i="2" l="1"/>
  <c r="Q515" i="2"/>
  <c r="I514" i="2"/>
  <c r="O514" i="2" l="1"/>
  <c r="Q516" i="2"/>
  <c r="I515" i="2"/>
  <c r="O515" i="2" l="1"/>
  <c r="Q517" i="2"/>
  <c r="I516" i="2"/>
  <c r="O516" i="2" l="1"/>
  <c r="Q518" i="2"/>
  <c r="I517" i="2"/>
  <c r="O517" i="2" l="1"/>
  <c r="Q519" i="2"/>
  <c r="I518" i="2"/>
  <c r="O518" i="2" l="1"/>
  <c r="Q520" i="2"/>
  <c r="I519" i="2"/>
  <c r="O519" i="2" l="1"/>
  <c r="Q521" i="2"/>
  <c r="I520" i="2"/>
  <c r="O520" i="2" l="1"/>
  <c r="Q522" i="2"/>
  <c r="I521" i="2"/>
  <c r="O521" i="2" l="1"/>
  <c r="Q523" i="2"/>
  <c r="I522" i="2"/>
  <c r="Q524" i="2" l="1"/>
  <c r="I523" i="2"/>
  <c r="O522" i="2"/>
  <c r="O523" i="2" l="1"/>
  <c r="Q525" i="2"/>
  <c r="I524" i="2"/>
  <c r="O524" i="2" l="1"/>
  <c r="Q526" i="2"/>
  <c r="I525" i="2"/>
  <c r="O525" i="2" l="1"/>
  <c r="Q527" i="2"/>
  <c r="I526" i="2"/>
  <c r="O526" i="2" l="1"/>
  <c r="Q528" i="2"/>
  <c r="I527" i="2"/>
  <c r="O527" i="2" l="1"/>
  <c r="Q529" i="2"/>
  <c r="I528" i="2"/>
  <c r="O528" i="2" l="1"/>
  <c r="Q530" i="2"/>
  <c r="I529" i="2"/>
  <c r="O529" i="2" l="1"/>
  <c r="Q531" i="2"/>
  <c r="I530" i="2"/>
  <c r="O530" i="2" l="1"/>
  <c r="Q532" i="2"/>
  <c r="I531" i="2"/>
  <c r="O531" i="2" l="1"/>
  <c r="Q533" i="2"/>
  <c r="I532" i="2"/>
  <c r="O532" i="2" l="1"/>
  <c r="Q534" i="2"/>
  <c r="I533" i="2"/>
  <c r="O533" i="2" l="1"/>
  <c r="Q535" i="2"/>
  <c r="I534" i="2"/>
  <c r="O534" i="2" l="1"/>
  <c r="Q536" i="2"/>
  <c r="I535" i="2"/>
  <c r="O535" i="2" l="1"/>
  <c r="Q537" i="2"/>
  <c r="I536" i="2"/>
  <c r="O536" i="2" l="1"/>
  <c r="Q538" i="2"/>
  <c r="I537" i="2"/>
  <c r="O537" i="2" l="1"/>
  <c r="Q539" i="2"/>
  <c r="I538" i="2"/>
  <c r="O538" i="2" l="1"/>
  <c r="Q540" i="2"/>
  <c r="I539" i="2"/>
  <c r="O539" i="2" l="1"/>
  <c r="Q541" i="2"/>
  <c r="I540" i="2"/>
  <c r="O540" i="2" l="1"/>
  <c r="Q542" i="2"/>
  <c r="I541" i="2"/>
  <c r="O541" i="2" l="1"/>
  <c r="Q543" i="2"/>
  <c r="I542" i="2"/>
  <c r="O542" i="2" l="1"/>
  <c r="I543" i="2"/>
  <c r="Q544" i="2"/>
  <c r="Q545" i="2" l="1"/>
  <c r="I544" i="2"/>
  <c r="O543" i="2"/>
  <c r="O544" i="2" l="1"/>
  <c r="I545" i="2"/>
  <c r="Q546" i="2"/>
  <c r="Q547" i="2" l="1"/>
  <c r="I546" i="2"/>
  <c r="O545" i="2"/>
  <c r="O546" i="2" l="1"/>
  <c r="I547" i="2"/>
  <c r="Q548" i="2"/>
  <c r="I548" i="2" l="1"/>
  <c r="Q549" i="2"/>
  <c r="O547" i="2"/>
  <c r="Q550" i="2" l="1"/>
  <c r="I549" i="2"/>
  <c r="O548" i="2"/>
  <c r="O549" i="2" l="1"/>
  <c r="I550" i="2"/>
  <c r="Q551" i="2"/>
  <c r="I551" i="2" l="1"/>
  <c r="Q552" i="2"/>
  <c r="O550" i="2"/>
  <c r="I552" i="2" l="1"/>
  <c r="Q553" i="2"/>
  <c r="O551" i="2"/>
  <c r="I553" i="2" l="1"/>
  <c r="Q554" i="2"/>
  <c r="O552" i="2"/>
  <c r="Q555" i="2" l="1"/>
  <c r="I554" i="2"/>
  <c r="O553" i="2"/>
  <c r="O554" i="2" l="1"/>
  <c r="Q556" i="2"/>
  <c r="I555" i="2"/>
  <c r="O555" i="2" l="1"/>
  <c r="I556" i="2"/>
  <c r="Q557" i="2"/>
  <c r="Q558" i="2" l="1"/>
  <c r="I557" i="2"/>
  <c r="O556" i="2"/>
  <c r="O557" i="2" l="1"/>
  <c r="I558" i="2"/>
  <c r="Q559" i="2"/>
  <c r="I559" i="2" l="1"/>
  <c r="Q560" i="2"/>
  <c r="O558" i="2"/>
  <c r="I560" i="2" l="1"/>
  <c r="Q561" i="2"/>
  <c r="O559" i="2"/>
  <c r="Q562" i="2" l="1"/>
  <c r="I561" i="2"/>
  <c r="O560" i="2"/>
  <c r="O561" i="2" l="1"/>
  <c r="Q563" i="2"/>
  <c r="I562" i="2"/>
  <c r="O562" i="2" l="1"/>
  <c r="Q564" i="2"/>
  <c r="I563" i="2"/>
  <c r="O563" i="2" l="1"/>
  <c r="Q565" i="2"/>
  <c r="I564" i="2"/>
  <c r="O564" i="2" l="1"/>
  <c r="Q566" i="2"/>
  <c r="I565" i="2"/>
  <c r="O565" i="2" l="1"/>
  <c r="I566" i="2"/>
  <c r="Q567" i="2"/>
  <c r="I567" i="2" l="1"/>
  <c r="Q568" i="2"/>
  <c r="O566" i="2"/>
  <c r="Q569" i="2" l="1"/>
  <c r="I568" i="2"/>
  <c r="O567" i="2"/>
  <c r="O568" i="2" l="1"/>
  <c r="I569" i="2"/>
  <c r="Q570" i="2"/>
  <c r="O569" i="2" l="1"/>
  <c r="Q571" i="2"/>
  <c r="I570" i="2"/>
  <c r="O570" i="2" l="1"/>
  <c r="Q572" i="2"/>
  <c r="I571" i="2"/>
  <c r="O571" i="2" l="1"/>
  <c r="I572" i="2"/>
  <c r="Q573" i="2"/>
  <c r="I573" i="2" l="1"/>
  <c r="Q574" i="2"/>
  <c r="O572" i="2"/>
  <c r="Q575" i="2" l="1"/>
  <c r="I574" i="2"/>
  <c r="O573" i="2"/>
  <c r="O574" i="2" l="1"/>
  <c r="Q576" i="2"/>
  <c r="I575" i="2"/>
  <c r="O575" i="2" l="1"/>
  <c r="Q577" i="2"/>
  <c r="I576" i="2"/>
  <c r="Q578" i="2" l="1"/>
  <c r="I577" i="2"/>
  <c r="O576" i="2"/>
  <c r="O577" i="2" l="1"/>
  <c r="Q579" i="2"/>
  <c r="I578" i="2"/>
  <c r="O578" i="2" l="1"/>
  <c r="Q580" i="2"/>
  <c r="I579" i="2"/>
  <c r="O579" i="2" l="1"/>
  <c r="I580" i="2"/>
  <c r="Q581" i="2"/>
  <c r="Q582" i="2" l="1"/>
  <c r="I581" i="2"/>
  <c r="O580" i="2"/>
  <c r="O581" i="2" l="1"/>
  <c r="Q583" i="2"/>
  <c r="I582" i="2"/>
  <c r="O582" i="2" l="1"/>
  <c r="Q584" i="2"/>
  <c r="I583" i="2"/>
  <c r="O583" i="2" l="1"/>
  <c r="Q585" i="2"/>
  <c r="I584" i="2"/>
  <c r="O584" i="2" l="1"/>
  <c r="Q586" i="2"/>
  <c r="I585" i="2"/>
  <c r="O585" i="2" l="1"/>
  <c r="Q587" i="2"/>
  <c r="I586" i="2"/>
  <c r="O586" i="2" l="1"/>
  <c r="Q588" i="2"/>
  <c r="I587" i="2"/>
  <c r="O587" i="2" l="1"/>
  <c r="Q589" i="2"/>
  <c r="I588" i="2"/>
  <c r="O588" i="2" l="1"/>
  <c r="Q590" i="2"/>
  <c r="I589" i="2"/>
  <c r="O589" i="2" l="1"/>
  <c r="Q591" i="2"/>
  <c r="I590" i="2"/>
  <c r="O590" i="2" l="1"/>
  <c r="I591" i="2"/>
  <c r="Q592" i="2"/>
  <c r="I592" i="2" l="1"/>
  <c r="Q593" i="2"/>
  <c r="O591" i="2"/>
  <c r="I593" i="2" l="1"/>
  <c r="Q594" i="2"/>
  <c r="O592" i="2"/>
  <c r="I594" i="2" l="1"/>
  <c r="Q595" i="2"/>
  <c r="O593" i="2"/>
  <c r="I595" i="2" l="1"/>
  <c r="Q596" i="2"/>
  <c r="O594" i="2"/>
  <c r="I596" i="2" l="1"/>
  <c r="Q597" i="2"/>
  <c r="O595" i="2"/>
  <c r="I597" i="2" l="1"/>
  <c r="Q598" i="2"/>
  <c r="O596" i="2"/>
  <c r="I598" i="2" l="1"/>
  <c r="Q599" i="2"/>
  <c r="O597" i="2"/>
  <c r="I599" i="2" l="1"/>
  <c r="Q600" i="2"/>
  <c r="O598" i="2"/>
  <c r="I600" i="2" l="1"/>
  <c r="Q601" i="2"/>
  <c r="O599" i="2"/>
  <c r="I601" i="2" l="1"/>
  <c r="Q602" i="2"/>
  <c r="O600" i="2"/>
  <c r="I602" i="2" l="1"/>
  <c r="Q603" i="2"/>
  <c r="O601" i="2"/>
  <c r="Q604" i="2" l="1"/>
  <c r="I603" i="2"/>
  <c r="O602" i="2"/>
  <c r="O603" i="2" l="1"/>
  <c r="I604" i="2"/>
  <c r="Q605" i="2"/>
  <c r="I605" i="2" l="1"/>
  <c r="Q606" i="2"/>
  <c r="O604" i="2"/>
  <c r="Q607" i="2" l="1"/>
  <c r="I606" i="2"/>
  <c r="O605" i="2"/>
  <c r="O606" i="2" l="1"/>
  <c r="Q608" i="2"/>
  <c r="I607" i="2"/>
  <c r="O607" i="2" l="1"/>
  <c r="Q609" i="2"/>
  <c r="I608" i="2"/>
  <c r="O608" i="2" l="1"/>
  <c r="Q610" i="2"/>
  <c r="I609" i="2"/>
  <c r="O609" i="2" l="1"/>
  <c r="I610" i="2"/>
  <c r="Q611" i="2"/>
  <c r="I611" i="2" l="1"/>
  <c r="Q612" i="2"/>
  <c r="O610" i="2"/>
  <c r="I612" i="2" l="1"/>
  <c r="Q613" i="2"/>
  <c r="O611" i="2"/>
  <c r="Q614" i="2" l="1"/>
  <c r="I613" i="2"/>
  <c r="O612" i="2"/>
  <c r="O613" i="2" l="1"/>
  <c r="Q615" i="2"/>
  <c r="I614" i="2"/>
  <c r="O614" i="2" l="1"/>
  <c r="I615" i="2"/>
  <c r="Q616" i="2"/>
  <c r="I616" i="2" l="1"/>
  <c r="Q617" i="2"/>
  <c r="O615" i="2"/>
  <c r="I617" i="2" l="1"/>
  <c r="Q618" i="2"/>
  <c r="O616" i="2"/>
  <c r="Q619" i="2" l="1"/>
  <c r="I618" i="2"/>
  <c r="O617" i="2"/>
  <c r="O618" i="2" l="1"/>
  <c r="Q620" i="2"/>
  <c r="I619" i="2"/>
  <c r="O619" i="2" l="1"/>
  <c r="Q621" i="2"/>
  <c r="I620" i="2"/>
  <c r="O620" i="2" l="1"/>
  <c r="Q622" i="2"/>
  <c r="I621" i="2"/>
  <c r="O621" i="2" l="1"/>
  <c r="Q623" i="2"/>
  <c r="I622" i="2"/>
  <c r="I623" i="2" l="1"/>
  <c r="Q624" i="2"/>
  <c r="O622" i="2"/>
  <c r="Q625" i="2" l="1"/>
  <c r="I624" i="2"/>
  <c r="O623" i="2"/>
  <c r="O624" i="2" l="1"/>
  <c r="I625" i="2"/>
  <c r="Q626" i="2"/>
  <c r="Q627" i="2" l="1"/>
  <c r="I626" i="2"/>
  <c r="O625" i="2"/>
  <c r="O626" i="2" l="1"/>
  <c r="Q628" i="2"/>
  <c r="I627" i="2"/>
  <c r="O627" i="2" l="1"/>
  <c r="I628" i="2"/>
  <c r="Q629" i="2"/>
  <c r="O628" i="2" l="1"/>
  <c r="Q630" i="2"/>
  <c r="I629" i="2"/>
  <c r="O629" i="2" l="1"/>
  <c r="Q631" i="2"/>
  <c r="I630" i="2"/>
  <c r="O630" i="2" l="1"/>
  <c r="Q632" i="2"/>
  <c r="I631" i="2"/>
  <c r="O631" i="2" l="1"/>
  <c r="Q633" i="2"/>
  <c r="I632" i="2"/>
  <c r="O632" i="2" l="1"/>
  <c r="Q634" i="2"/>
  <c r="I633" i="2"/>
  <c r="O633" i="2" l="1"/>
  <c r="I634" i="2"/>
  <c r="Q635" i="2"/>
  <c r="Q636" i="2" l="1"/>
  <c r="I635" i="2"/>
  <c r="O634" i="2"/>
  <c r="O635" i="2" l="1"/>
  <c r="Q637" i="2"/>
  <c r="I636" i="2"/>
  <c r="O636" i="2" l="1"/>
  <c r="I637" i="2"/>
  <c r="Q638" i="2"/>
  <c r="Q639" i="2" l="1"/>
  <c r="I638" i="2"/>
  <c r="O637" i="2"/>
  <c r="O638" i="2" l="1"/>
  <c r="I639" i="2"/>
  <c r="Q640" i="2"/>
  <c r="I640" i="2" l="1"/>
  <c r="Q641" i="2"/>
  <c r="O639" i="2"/>
  <c r="Q642" i="2" l="1"/>
  <c r="I641" i="2"/>
  <c r="O640" i="2"/>
  <c r="O641" i="2" l="1"/>
  <c r="Q643" i="2"/>
  <c r="I642" i="2"/>
  <c r="O642" i="2" l="1"/>
  <c r="Q644" i="2"/>
  <c r="I643" i="2"/>
  <c r="O643" i="2" l="1"/>
  <c r="I644" i="2"/>
  <c r="Q645" i="2"/>
  <c r="Q646" i="2" l="1"/>
  <c r="I645" i="2"/>
  <c r="O644" i="2"/>
  <c r="O645" i="2" l="1"/>
  <c r="Q647" i="2"/>
  <c r="I646" i="2"/>
  <c r="O646" i="2" l="1"/>
  <c r="I647" i="2"/>
  <c r="Q648" i="2"/>
  <c r="Q649" i="2" l="1"/>
  <c r="I648" i="2"/>
  <c r="O647" i="2"/>
  <c r="O648" i="2" l="1"/>
  <c r="I649" i="2"/>
  <c r="Q650" i="2"/>
  <c r="Q651" i="2" l="1"/>
  <c r="I650" i="2"/>
  <c r="O649" i="2"/>
  <c r="O650" i="2" l="1"/>
  <c r="I651" i="2"/>
  <c r="Q652" i="2"/>
  <c r="Q653" i="2" l="1"/>
  <c r="I652" i="2"/>
  <c r="O651" i="2"/>
  <c r="O652" i="2" l="1"/>
  <c r="I653" i="2"/>
  <c r="Q654" i="2"/>
  <c r="Q655" i="2" l="1"/>
  <c r="I654" i="2"/>
  <c r="O653" i="2"/>
  <c r="O654" i="2" l="1"/>
  <c r="Q656" i="2"/>
  <c r="I655" i="2"/>
  <c r="O655" i="2" l="1"/>
  <c r="I656" i="2"/>
  <c r="Q657" i="2"/>
  <c r="Q658" i="2" l="1"/>
  <c r="I657" i="2"/>
  <c r="O656" i="2"/>
  <c r="O657" i="2" l="1"/>
  <c r="Q659" i="2"/>
  <c r="I658" i="2"/>
  <c r="O658" i="2" l="1"/>
  <c r="Q660" i="2"/>
  <c r="I659" i="2"/>
  <c r="O659" i="2" l="1"/>
  <c r="Q661" i="2"/>
  <c r="I660" i="2"/>
  <c r="O660" i="2" l="1"/>
  <c r="I661" i="2"/>
  <c r="Q662" i="2"/>
  <c r="Q663" i="2" l="1"/>
  <c r="I662" i="2"/>
  <c r="O661" i="2"/>
  <c r="O662" i="2" l="1"/>
  <c r="Q664" i="2"/>
  <c r="I663" i="2"/>
  <c r="O663" i="2" l="1"/>
  <c r="Q665" i="2"/>
  <c r="I664" i="2"/>
  <c r="O664" i="2" l="1"/>
  <c r="Q666" i="2"/>
  <c r="I665" i="2"/>
  <c r="O665" i="2" l="1"/>
  <c r="Q667" i="2"/>
  <c r="I666" i="2"/>
  <c r="O666" i="2" l="1"/>
  <c r="Q668" i="2"/>
  <c r="I667" i="2"/>
  <c r="O667" i="2" l="1"/>
  <c r="I668" i="2"/>
  <c r="Q669" i="2"/>
  <c r="I669" i="2" l="1"/>
  <c r="Q670" i="2"/>
  <c r="O668" i="2"/>
  <c r="Q671" i="2" l="1"/>
  <c r="I670" i="2"/>
  <c r="O669" i="2"/>
  <c r="O670" i="2" l="1"/>
  <c r="Q672" i="2"/>
  <c r="I671" i="2"/>
  <c r="O671" i="2" l="1"/>
  <c r="I672" i="2"/>
  <c r="Q673" i="2"/>
  <c r="Q674" i="2" l="1"/>
  <c r="I673" i="2"/>
  <c r="O672" i="2"/>
  <c r="O673" i="2" l="1"/>
  <c r="Q675" i="2"/>
  <c r="I674" i="2"/>
  <c r="O674" i="2" l="1"/>
  <c r="Q676" i="2"/>
  <c r="I675" i="2"/>
  <c r="O675" i="2" l="1"/>
  <c r="Q677" i="2"/>
  <c r="I676" i="2"/>
  <c r="O676" i="2" l="1"/>
  <c r="Q678" i="2"/>
  <c r="I677" i="2"/>
  <c r="O677" i="2" l="1"/>
  <c r="Q679" i="2"/>
  <c r="I678" i="2"/>
  <c r="O678" i="2" l="1"/>
  <c r="Q680" i="2"/>
  <c r="I679" i="2"/>
  <c r="O679" i="2" l="1"/>
  <c r="Q681" i="2"/>
  <c r="I680" i="2"/>
  <c r="O680" i="2" l="1"/>
  <c r="Q682" i="2"/>
  <c r="I681" i="2"/>
  <c r="O681" i="2" l="1"/>
  <c r="I682" i="2"/>
  <c r="Q683" i="2"/>
  <c r="Q684" i="2" l="1"/>
  <c r="I683" i="2"/>
  <c r="O682" i="2"/>
  <c r="O683" i="2" l="1"/>
  <c r="Q685" i="2"/>
  <c r="I684" i="2"/>
  <c r="O684" i="2" l="1"/>
  <c r="Q686" i="2"/>
  <c r="I685" i="2"/>
  <c r="O685" i="2" l="1"/>
  <c r="I686" i="2"/>
  <c r="Q687" i="2"/>
  <c r="Q688" i="2" l="1"/>
  <c r="I687" i="2"/>
  <c r="O686" i="2"/>
  <c r="O687" i="2" l="1"/>
  <c r="I688" i="2"/>
  <c r="Q689" i="2"/>
  <c r="Q690" i="2" l="1"/>
  <c r="I689" i="2"/>
  <c r="O688" i="2"/>
  <c r="O689" i="2" l="1"/>
  <c r="Q691" i="2"/>
  <c r="I690" i="2"/>
  <c r="O690" i="2" l="1"/>
  <c r="I691" i="2"/>
  <c r="Q692" i="2"/>
  <c r="Q693" i="2" l="1"/>
  <c r="I692" i="2"/>
  <c r="O691" i="2"/>
  <c r="O692" i="2" l="1"/>
  <c r="I693" i="2"/>
  <c r="Q694" i="2"/>
  <c r="Q695" i="2" l="1"/>
  <c r="I694" i="2"/>
  <c r="O693" i="2"/>
  <c r="O694" i="2" l="1"/>
  <c r="I695" i="2"/>
  <c r="Q696" i="2"/>
  <c r="I696" i="2" l="1"/>
  <c r="Q697" i="2"/>
  <c r="O695" i="2"/>
  <c r="I697" i="2" l="1"/>
  <c r="Q698" i="2"/>
  <c r="O696" i="2"/>
  <c r="Q699" i="2" l="1"/>
  <c r="I698" i="2"/>
  <c r="O697" i="2"/>
  <c r="O698" i="2" l="1"/>
  <c r="Q700" i="2"/>
  <c r="I699" i="2"/>
  <c r="Q701" i="2" l="1"/>
  <c r="I700" i="2"/>
  <c r="O699" i="2"/>
  <c r="O700" i="2" l="1"/>
  <c r="Q702" i="2"/>
  <c r="I701" i="2"/>
  <c r="O701" i="2" l="1"/>
  <c r="I702" i="2"/>
  <c r="Q703" i="2"/>
  <c r="Q704" i="2" l="1"/>
  <c r="I703" i="2"/>
  <c r="O702" i="2"/>
  <c r="O703" i="2" l="1"/>
  <c r="Q705" i="2"/>
  <c r="I704" i="2"/>
  <c r="O704" i="2" l="1"/>
  <c r="Q706" i="2"/>
  <c r="I705" i="2"/>
  <c r="O705" i="2" l="1"/>
  <c r="Q707" i="2"/>
  <c r="I706" i="2"/>
  <c r="Q708" i="2" l="1"/>
  <c r="I707" i="2"/>
  <c r="O706" i="2"/>
  <c r="O707" i="2" l="1"/>
  <c r="Q709" i="2"/>
  <c r="I708" i="2"/>
  <c r="O708" i="2" l="1"/>
  <c r="I709" i="2"/>
  <c r="Q710" i="2"/>
  <c r="Q711" i="2" l="1"/>
  <c r="I710" i="2"/>
  <c r="O709" i="2"/>
  <c r="O710" i="2" l="1"/>
  <c r="Q712" i="2"/>
  <c r="I711" i="2"/>
  <c r="Q713" i="2" l="1"/>
  <c r="I712" i="2"/>
  <c r="O711" i="2"/>
  <c r="O712" i="2" l="1"/>
  <c r="Q714" i="2"/>
  <c r="I713" i="2"/>
  <c r="O713" i="2" l="1"/>
  <c r="I714" i="2"/>
  <c r="Q715" i="2"/>
  <c r="Q716" i="2" l="1"/>
  <c r="I715" i="2"/>
  <c r="O714" i="2"/>
  <c r="O715" i="2" l="1"/>
  <c r="I716" i="2"/>
  <c r="Q717" i="2"/>
  <c r="Q718" i="2" l="1"/>
  <c r="I717" i="2"/>
  <c r="O716" i="2"/>
  <c r="O717" i="2" l="1"/>
  <c r="Q719" i="2"/>
  <c r="I718" i="2"/>
  <c r="O718" i="2" l="1"/>
  <c r="Q720" i="2"/>
  <c r="I719" i="2"/>
  <c r="O719" i="2" l="1"/>
  <c r="I720" i="2"/>
  <c r="Q721" i="2"/>
  <c r="Q722" i="2" l="1"/>
  <c r="I721" i="2"/>
  <c r="O720" i="2"/>
  <c r="O721" i="2" l="1"/>
  <c r="I722" i="2"/>
  <c r="Q723" i="2"/>
  <c r="Q724" i="2" l="1"/>
  <c r="I723" i="2"/>
  <c r="O722" i="2"/>
  <c r="O723" i="2" l="1"/>
  <c r="Q725" i="2"/>
  <c r="I724" i="2"/>
  <c r="O724" i="2" l="1"/>
  <c r="I725" i="2"/>
  <c r="Q726" i="2"/>
  <c r="O725" i="2" l="1"/>
  <c r="I726" i="2"/>
  <c r="Q727" i="2"/>
  <c r="Q728" i="2" l="1"/>
  <c r="I727" i="2"/>
  <c r="O726" i="2"/>
  <c r="O727" i="2" l="1"/>
  <c r="Q729" i="2"/>
  <c r="I728" i="2"/>
  <c r="O728" i="2" l="1"/>
  <c r="Q730" i="2"/>
  <c r="I729" i="2"/>
  <c r="O729" i="2" l="1"/>
  <c r="Q731" i="2"/>
  <c r="I730" i="2"/>
  <c r="O730" i="2" l="1"/>
  <c r="Q732" i="2"/>
  <c r="I731" i="2"/>
  <c r="O731" i="2" l="1"/>
  <c r="I732" i="2"/>
  <c r="Q733" i="2"/>
  <c r="Q734" i="2" l="1"/>
  <c r="I733" i="2"/>
  <c r="O732" i="2"/>
  <c r="O733" i="2" l="1"/>
  <c r="Q735" i="2"/>
  <c r="I734" i="2"/>
  <c r="O734" i="2" l="1"/>
  <c r="Q736" i="2"/>
  <c r="I735" i="2"/>
  <c r="O735" i="2" l="1"/>
  <c r="Q737" i="2"/>
  <c r="I736" i="2"/>
  <c r="O736" i="2" l="1"/>
  <c r="Q738" i="2"/>
  <c r="I737" i="2"/>
  <c r="O737" i="2" l="1"/>
  <c r="Q739" i="2"/>
  <c r="I738" i="2"/>
  <c r="O738" i="2" l="1"/>
  <c r="Q740" i="2"/>
  <c r="I739" i="2"/>
  <c r="O739" i="2" l="1"/>
  <c r="Q741" i="2"/>
  <c r="I740" i="2"/>
  <c r="O740" i="2" l="1"/>
  <c r="I741" i="2"/>
  <c r="Q742" i="2"/>
  <c r="Q743" i="2" l="1"/>
  <c r="I742" i="2"/>
  <c r="O741" i="2"/>
  <c r="O742" i="2" l="1"/>
  <c r="Q744" i="2"/>
  <c r="I743" i="2"/>
  <c r="O743" i="2" l="1"/>
  <c r="Q745" i="2"/>
  <c r="I744" i="2"/>
  <c r="O744" i="2" l="1"/>
  <c r="Q746" i="2"/>
  <c r="I745" i="2"/>
  <c r="O745" i="2" l="1"/>
  <c r="Q747" i="2"/>
  <c r="I746" i="2"/>
  <c r="O746" i="2" l="1"/>
  <c r="Q748" i="2"/>
  <c r="I747" i="2"/>
  <c r="O747" i="2" l="1"/>
  <c r="Q749" i="2"/>
  <c r="I748" i="2"/>
  <c r="O748" i="2" l="1"/>
  <c r="Q750" i="2"/>
  <c r="I749" i="2"/>
  <c r="O749" i="2" l="1"/>
  <c r="Q751" i="2"/>
  <c r="I750" i="2"/>
  <c r="O750" i="2" l="1"/>
  <c r="Q752" i="2"/>
  <c r="I751" i="2"/>
  <c r="O751" i="2" l="1"/>
  <c r="Q753" i="2"/>
  <c r="I752" i="2"/>
  <c r="O752" i="2" l="1"/>
  <c r="Q754" i="2"/>
  <c r="I753" i="2"/>
  <c r="O753" i="2" l="1"/>
  <c r="Q755" i="2"/>
  <c r="I754" i="2"/>
  <c r="Q756" i="2" l="1"/>
  <c r="I755" i="2"/>
  <c r="O754" i="2"/>
  <c r="O755" i="2" l="1"/>
  <c r="I756" i="2"/>
  <c r="Q757" i="2"/>
  <c r="Q758" i="2" l="1"/>
  <c r="I757" i="2"/>
  <c r="O756" i="2"/>
  <c r="O757" i="2" l="1"/>
  <c r="Q759" i="2"/>
  <c r="I758" i="2"/>
  <c r="O758" i="2" l="1"/>
  <c r="Q760" i="2"/>
  <c r="I759" i="2"/>
  <c r="Q761" i="2" l="1"/>
  <c r="I760" i="2"/>
  <c r="O759" i="2"/>
  <c r="O760" i="2" l="1"/>
  <c r="Q762" i="2"/>
  <c r="I761" i="2"/>
  <c r="O761" i="2" l="1"/>
  <c r="Q763" i="2"/>
  <c r="I762" i="2"/>
  <c r="O762" i="2" l="1"/>
  <c r="Q764" i="2"/>
  <c r="I763" i="2"/>
  <c r="O763" i="2" l="1"/>
  <c r="I764" i="2"/>
  <c r="Q765" i="2"/>
  <c r="Q766" i="2" l="1"/>
  <c r="I765" i="2"/>
  <c r="O764" i="2"/>
  <c r="O765" i="2" l="1"/>
  <c r="I766" i="2"/>
  <c r="Q767" i="2"/>
  <c r="Q768" i="2" l="1"/>
  <c r="I767" i="2"/>
  <c r="O766" i="2"/>
  <c r="O767" i="2" l="1"/>
  <c r="I768" i="2"/>
  <c r="Q769" i="2"/>
  <c r="Q770" i="2" l="1"/>
  <c r="I769" i="2"/>
  <c r="O768" i="2"/>
  <c r="O769" i="2" l="1"/>
  <c r="Q771" i="2"/>
  <c r="I770" i="2"/>
  <c r="O770" i="2" l="1"/>
  <c r="Q772" i="2"/>
  <c r="I771" i="2"/>
  <c r="O771" i="2" l="1"/>
  <c r="Q773" i="2"/>
  <c r="I772" i="2"/>
  <c r="O772" i="2" l="1"/>
  <c r="I773" i="2"/>
  <c r="Q774" i="2"/>
  <c r="Q775" i="2" l="1"/>
  <c r="I774" i="2"/>
  <c r="O773" i="2"/>
  <c r="O774" i="2" l="1"/>
  <c r="Q776" i="2"/>
  <c r="I775" i="2"/>
  <c r="O775" i="2" l="1"/>
  <c r="Q777" i="2"/>
  <c r="I776" i="2"/>
  <c r="O776" i="2" l="1"/>
  <c r="Q778" i="2"/>
  <c r="I777" i="2"/>
  <c r="O777" i="2" l="1"/>
  <c r="I778" i="2"/>
  <c r="Q779" i="2"/>
  <c r="Q780" i="2" l="1"/>
  <c r="I779" i="2"/>
  <c r="O778" i="2"/>
  <c r="O779" i="2" l="1"/>
  <c r="Q781" i="2"/>
  <c r="I780" i="2"/>
  <c r="O780" i="2" l="1"/>
  <c r="I781" i="2"/>
  <c r="Q782" i="2"/>
  <c r="Q783" i="2" l="1"/>
  <c r="I782" i="2"/>
  <c r="O781" i="2"/>
  <c r="O782" i="2" l="1"/>
  <c r="Q784" i="2"/>
  <c r="I783" i="2"/>
  <c r="O783" i="2" l="1"/>
  <c r="Q785" i="2"/>
  <c r="I784" i="2"/>
  <c r="O784" i="2" l="1"/>
  <c r="Q786" i="2"/>
  <c r="I785" i="2"/>
  <c r="O785" i="2" l="1"/>
  <c r="Q787" i="2"/>
  <c r="I786" i="2"/>
  <c r="O786" i="2" l="1"/>
  <c r="Q788" i="2"/>
  <c r="I787" i="2"/>
  <c r="O787" i="2" l="1"/>
  <c r="Q789" i="2"/>
  <c r="I788" i="2"/>
  <c r="O788" i="2" l="1"/>
  <c r="Q790" i="2"/>
  <c r="I789" i="2"/>
  <c r="O789" i="2" l="1"/>
  <c r="Q791" i="2"/>
  <c r="I790" i="2"/>
  <c r="O790" i="2" l="1"/>
  <c r="Q792" i="2"/>
  <c r="I791" i="2"/>
  <c r="Q793" i="2" l="1"/>
  <c r="I792" i="2"/>
  <c r="O791" i="2"/>
  <c r="O792" i="2" l="1"/>
  <c r="Q794" i="2"/>
  <c r="I793" i="2"/>
  <c r="O793" i="2" l="1"/>
  <c r="Q795" i="2"/>
  <c r="I794" i="2"/>
  <c r="O794" i="2" l="1"/>
  <c r="Q796" i="2"/>
  <c r="I795" i="2"/>
  <c r="O795" i="2" l="1"/>
  <c r="Q797" i="2"/>
  <c r="I796" i="2"/>
  <c r="O796" i="2" l="1"/>
  <c r="I797" i="2"/>
  <c r="Q798" i="2"/>
  <c r="Q799" i="2" l="1"/>
  <c r="I798" i="2"/>
  <c r="O797" i="2"/>
  <c r="O798" i="2" l="1"/>
  <c r="Q800" i="2"/>
  <c r="I799" i="2"/>
  <c r="O799" i="2" l="1"/>
  <c r="Q801" i="2"/>
  <c r="I800" i="2"/>
  <c r="O800" i="2" l="1"/>
  <c r="Q802" i="2"/>
  <c r="I801" i="2"/>
  <c r="Q803" i="2" l="1"/>
  <c r="I802" i="2"/>
  <c r="O801" i="2"/>
  <c r="O802" i="2" l="1"/>
  <c r="I803" i="2"/>
  <c r="Q804" i="2"/>
  <c r="Q805" i="2" l="1"/>
  <c r="I804" i="2"/>
  <c r="O803" i="2"/>
  <c r="O804" i="2" l="1"/>
  <c r="Q806" i="2"/>
  <c r="I805" i="2"/>
  <c r="Q807" i="2" l="1"/>
  <c r="I806" i="2"/>
  <c r="O805" i="2"/>
  <c r="O806" i="2" l="1"/>
  <c r="Q808" i="2"/>
  <c r="I807" i="2"/>
  <c r="O807" i="2" l="1"/>
  <c r="I808" i="2"/>
  <c r="Q809" i="2"/>
  <c r="I809" i="2" l="1"/>
  <c r="Q810" i="2"/>
  <c r="O808" i="2"/>
  <c r="I810" i="2" l="1"/>
  <c r="Q811" i="2"/>
  <c r="O809" i="2"/>
  <c r="Q812" i="2" l="1"/>
  <c r="I811" i="2"/>
  <c r="O810" i="2"/>
  <c r="O811" i="2" l="1"/>
  <c r="Q813" i="2"/>
  <c r="I812" i="2"/>
  <c r="O812" i="2" l="1"/>
  <c r="Q814" i="2"/>
  <c r="I813" i="2"/>
  <c r="O813" i="2" l="1"/>
  <c r="Q815" i="2"/>
  <c r="I814" i="2"/>
  <c r="O814" i="2" l="1"/>
  <c r="Q816" i="2"/>
  <c r="I815" i="2"/>
  <c r="O815" i="2" l="1"/>
  <c r="I816" i="2"/>
  <c r="Q817" i="2"/>
  <c r="Q818" i="2" l="1"/>
  <c r="I817" i="2"/>
  <c r="O816" i="2"/>
  <c r="O817" i="2" l="1"/>
  <c r="I818" i="2"/>
  <c r="Q819" i="2"/>
  <c r="Q820" i="2" l="1"/>
  <c r="I819" i="2"/>
  <c r="O818" i="2"/>
  <c r="O819" i="2" l="1"/>
  <c r="Q821" i="2"/>
  <c r="I820" i="2"/>
  <c r="O820" i="2" l="1"/>
  <c r="Q822" i="2"/>
  <c r="I821" i="2"/>
  <c r="O821" i="2" l="1"/>
  <c r="Q823" i="2"/>
  <c r="I822" i="2"/>
  <c r="O822" i="2" l="1"/>
  <c r="Q824" i="2"/>
  <c r="I823" i="2"/>
  <c r="O823" i="2" l="1"/>
  <c r="I824" i="2"/>
  <c r="Q825" i="2"/>
  <c r="I825" i="2" l="1"/>
  <c r="Q826" i="2"/>
  <c r="O824" i="2"/>
  <c r="Q827" i="2" l="1"/>
  <c r="I826" i="2"/>
  <c r="O825" i="2"/>
  <c r="O826" i="2" l="1"/>
  <c r="I827" i="2"/>
  <c r="Q828" i="2"/>
  <c r="Q829" i="2" l="1"/>
  <c r="I828" i="2"/>
  <c r="O827" i="2"/>
  <c r="O828" i="2" l="1"/>
  <c r="Q830" i="2"/>
  <c r="I829" i="2"/>
  <c r="O829" i="2" l="1"/>
  <c r="Q831" i="2"/>
  <c r="I830" i="2"/>
  <c r="O830" i="2" l="1"/>
  <c r="I831" i="2"/>
  <c r="Q832" i="2"/>
  <c r="I832" i="2" l="1"/>
  <c r="Q833" i="2"/>
  <c r="O831" i="2"/>
  <c r="Q834" i="2" l="1"/>
  <c r="I833" i="2"/>
  <c r="O832" i="2"/>
  <c r="O833" i="2" l="1"/>
  <c r="Q835" i="2"/>
  <c r="I834" i="2"/>
  <c r="O834" i="2" l="1"/>
  <c r="I835" i="2"/>
  <c r="Q836" i="2"/>
  <c r="Q837" i="2" l="1"/>
  <c r="I836" i="2"/>
  <c r="O835" i="2"/>
  <c r="O836" i="2" l="1"/>
  <c r="Q838" i="2"/>
  <c r="I837" i="2"/>
  <c r="O837" i="2" l="1"/>
  <c r="Q839" i="2"/>
  <c r="I838" i="2"/>
  <c r="O838" i="2" l="1"/>
  <c r="I839" i="2"/>
  <c r="Q840" i="2"/>
  <c r="Q841" i="2" l="1"/>
  <c r="I840" i="2"/>
  <c r="O839" i="2"/>
  <c r="O840" i="2" l="1"/>
  <c r="Q842" i="2"/>
  <c r="I841" i="2"/>
  <c r="O841" i="2" l="1"/>
  <c r="Q843" i="2"/>
  <c r="I842" i="2"/>
  <c r="O842" i="2" l="1"/>
  <c r="Q844" i="2"/>
  <c r="I843" i="2"/>
  <c r="O843" i="2" l="1"/>
  <c r="Q845" i="2"/>
  <c r="I844" i="2"/>
  <c r="O844" i="2" l="1"/>
  <c r="Q846" i="2"/>
  <c r="I845" i="2"/>
  <c r="O845" i="2" l="1"/>
  <c r="Q847" i="2"/>
  <c r="I846" i="2"/>
  <c r="O846" i="2" l="1"/>
  <c r="Q848" i="2"/>
  <c r="I847" i="2"/>
  <c r="O847" i="2" l="1"/>
  <c r="I848" i="2"/>
  <c r="Q849" i="2"/>
  <c r="I849" i="2" l="1"/>
  <c r="Q850" i="2"/>
  <c r="O848" i="2"/>
  <c r="I850" i="2" l="1"/>
  <c r="Q851" i="2"/>
  <c r="O849" i="2"/>
  <c r="Q852" i="2" l="1"/>
  <c r="I851" i="2"/>
  <c r="O850" i="2"/>
  <c r="O851" i="2" l="1"/>
  <c r="I852" i="2"/>
  <c r="Q853" i="2"/>
  <c r="Q854" i="2" l="1"/>
  <c r="I853" i="2"/>
  <c r="O852" i="2"/>
  <c r="O853" i="2" l="1"/>
  <c r="Q855" i="2"/>
  <c r="I854" i="2"/>
  <c r="O854" i="2" l="1"/>
  <c r="Q856" i="2"/>
  <c r="I855" i="2"/>
  <c r="O855" i="2" l="1"/>
  <c r="Q857" i="2"/>
  <c r="I856" i="2"/>
  <c r="O856" i="2" l="1"/>
  <c r="Q858" i="2"/>
  <c r="I857" i="2"/>
  <c r="O857" i="2" l="1"/>
  <c r="Q859" i="2"/>
  <c r="I858" i="2"/>
  <c r="O858" i="2" l="1"/>
  <c r="Q860" i="2"/>
  <c r="I859" i="2"/>
  <c r="O859" i="2" l="1"/>
  <c r="I860" i="2"/>
  <c r="Q861" i="2"/>
  <c r="Q862" i="2" l="1"/>
  <c r="I861" i="2"/>
  <c r="O860" i="2"/>
  <c r="O861" i="2" l="1"/>
  <c r="Q863" i="2"/>
  <c r="I862" i="2"/>
  <c r="O862" i="2" l="1"/>
  <c r="I863" i="2"/>
  <c r="Q864" i="2"/>
  <c r="Q865" i="2" l="1"/>
  <c r="I864" i="2"/>
  <c r="O863" i="2"/>
  <c r="O864" i="2" l="1"/>
  <c r="Q866" i="2"/>
  <c r="I865" i="2"/>
  <c r="O865" i="2" l="1"/>
  <c r="Q867" i="2"/>
  <c r="I866" i="2"/>
  <c r="O866" i="2" l="1"/>
  <c r="Q868" i="2"/>
  <c r="I867" i="2"/>
  <c r="O867" i="2" l="1"/>
  <c r="Q869" i="2"/>
  <c r="I868" i="2"/>
  <c r="O868" i="2" l="1"/>
  <c r="Q870" i="2"/>
  <c r="I869" i="2"/>
  <c r="Q871" i="2" l="1"/>
  <c r="I870" i="2"/>
  <c r="O869" i="2"/>
  <c r="O870" i="2" l="1"/>
  <c r="Q872" i="2"/>
  <c r="I871" i="2"/>
  <c r="O871" i="2" l="1"/>
  <c r="I872" i="2"/>
  <c r="Q873" i="2"/>
  <c r="I873" i="2" l="1"/>
  <c r="Q874" i="2"/>
  <c r="O872" i="2"/>
  <c r="I874" i="2" l="1"/>
  <c r="Q875" i="2"/>
  <c r="O873" i="2"/>
  <c r="Q876" i="2" l="1"/>
  <c r="I875" i="2"/>
  <c r="O874" i="2"/>
  <c r="O875" i="2" l="1"/>
  <c r="I876" i="2"/>
  <c r="Q877" i="2"/>
  <c r="I877" i="2" l="1"/>
  <c r="Q878" i="2"/>
  <c r="O876" i="2"/>
  <c r="Q879" i="2" l="1"/>
  <c r="I878" i="2"/>
  <c r="O877" i="2"/>
  <c r="O878" i="2" l="1"/>
  <c r="I879" i="2"/>
  <c r="Q880" i="2"/>
  <c r="Q881" i="2" l="1"/>
  <c r="I880" i="2"/>
  <c r="O879" i="2"/>
  <c r="O880" i="2" l="1"/>
  <c r="I881" i="2"/>
  <c r="Q882" i="2"/>
  <c r="Q883" i="2" l="1"/>
  <c r="I882" i="2"/>
  <c r="O881" i="2"/>
  <c r="O882" i="2" l="1"/>
  <c r="I883" i="2"/>
  <c r="Q884" i="2"/>
  <c r="Q885" i="2" l="1"/>
  <c r="I884" i="2"/>
  <c r="O883" i="2"/>
  <c r="O884" i="2" l="1"/>
  <c r="Q886" i="2"/>
  <c r="I885" i="2"/>
  <c r="O885" i="2" l="1"/>
  <c r="Q887" i="2"/>
  <c r="I886" i="2"/>
  <c r="O886" i="2" l="1"/>
  <c r="Q888" i="2"/>
  <c r="I887" i="2"/>
  <c r="O887" i="2" l="1"/>
  <c r="I888" i="2"/>
  <c r="Q889" i="2"/>
  <c r="Q890" i="2" l="1"/>
  <c r="I889" i="2"/>
  <c r="O888" i="2"/>
  <c r="O889" i="2" l="1"/>
  <c r="I890" i="2"/>
  <c r="Q891" i="2"/>
  <c r="I891" i="2" l="1"/>
  <c r="Q892" i="2"/>
  <c r="O890" i="2"/>
  <c r="I892" i="2" l="1"/>
  <c r="Q893" i="2"/>
  <c r="O891" i="2"/>
  <c r="I893" i="2" l="1"/>
  <c r="Q894" i="2"/>
  <c r="O892" i="2"/>
  <c r="Q895" i="2" l="1"/>
  <c r="I894" i="2"/>
  <c r="O893" i="2"/>
  <c r="O894" i="2" l="1"/>
  <c r="Q896" i="2"/>
  <c r="I895" i="2"/>
  <c r="O895" i="2" l="1"/>
  <c r="Q897" i="2"/>
  <c r="I896" i="2"/>
  <c r="O896" i="2" l="1"/>
  <c r="Q898" i="2"/>
  <c r="I897" i="2"/>
  <c r="O897" i="2" l="1"/>
  <c r="Q899" i="2"/>
  <c r="I898" i="2"/>
  <c r="O898" i="2" l="1"/>
  <c r="Q900" i="2"/>
  <c r="I899" i="2"/>
  <c r="O899" i="2" l="1"/>
  <c r="Q901" i="2"/>
  <c r="I900" i="2"/>
  <c r="O900" i="2" l="1"/>
  <c r="Q902" i="2"/>
  <c r="I901" i="2"/>
  <c r="O901" i="2" l="1"/>
  <c r="Q903" i="2"/>
  <c r="I902" i="2"/>
  <c r="O902" i="2" l="1"/>
  <c r="Q904" i="2"/>
  <c r="I903" i="2"/>
  <c r="O903" i="2" l="1"/>
  <c r="Q905" i="2"/>
  <c r="I904" i="2"/>
  <c r="O904" i="2" l="1"/>
  <c r="I905" i="2"/>
  <c r="Q906" i="2"/>
  <c r="Q907" i="2" l="1"/>
  <c r="I906" i="2"/>
  <c r="O905" i="2"/>
  <c r="O906" i="2" l="1"/>
  <c r="I907" i="2"/>
  <c r="Q908" i="2"/>
  <c r="Q909" i="2" l="1"/>
  <c r="I908" i="2"/>
  <c r="O907" i="2"/>
  <c r="O908" i="2" l="1"/>
  <c r="I909" i="2"/>
  <c r="Q910" i="2"/>
  <c r="Q911" i="2" l="1"/>
  <c r="I910" i="2"/>
  <c r="O909" i="2"/>
  <c r="O910" i="2" l="1"/>
  <c r="I911" i="2"/>
  <c r="Q912" i="2"/>
  <c r="I912" i="2" l="1"/>
  <c r="Q913" i="2"/>
  <c r="O911" i="2"/>
  <c r="Q914" i="2" l="1"/>
  <c r="I913" i="2"/>
  <c r="O912" i="2"/>
  <c r="O913" i="2" l="1"/>
  <c r="I914" i="2"/>
  <c r="Q915" i="2"/>
  <c r="Q916" i="2" l="1"/>
  <c r="I915" i="2"/>
  <c r="O914" i="2"/>
  <c r="O915" i="2" l="1"/>
  <c r="Q917" i="2"/>
  <c r="I916" i="2"/>
  <c r="O916" i="2" l="1"/>
  <c r="Q918" i="2"/>
  <c r="I917" i="2"/>
  <c r="O917" i="2" l="1"/>
  <c r="I918" i="2"/>
  <c r="Q919" i="2"/>
  <c r="I919" i="2" l="1"/>
  <c r="Q920" i="2"/>
  <c r="O918" i="2"/>
  <c r="I920" i="2" l="1"/>
  <c r="Q921" i="2"/>
  <c r="O919" i="2"/>
  <c r="Q922" i="2" l="1"/>
  <c r="I921" i="2"/>
  <c r="O920" i="2"/>
  <c r="O921" i="2" l="1"/>
  <c r="Q923" i="2"/>
  <c r="I922" i="2"/>
  <c r="O922" i="2" l="1"/>
  <c r="I923" i="2"/>
  <c r="Q924" i="2"/>
  <c r="Q925" i="2" l="1"/>
  <c r="I924" i="2"/>
  <c r="O923" i="2"/>
  <c r="O924" i="2" l="1"/>
  <c r="I925" i="2"/>
  <c r="Q926" i="2"/>
  <c r="Q927" i="2" l="1"/>
  <c r="I926" i="2"/>
  <c r="O925" i="2"/>
  <c r="O926" i="2" l="1"/>
  <c r="Q928" i="2"/>
  <c r="I927" i="2"/>
  <c r="O927" i="2" l="1"/>
  <c r="Q929" i="2"/>
  <c r="I928" i="2"/>
  <c r="O928" i="2" l="1"/>
  <c r="Q930" i="2"/>
  <c r="I929" i="2"/>
  <c r="O929" i="2" l="1"/>
  <c r="Q931" i="2"/>
  <c r="I930" i="2"/>
  <c r="O930" i="2" l="1"/>
  <c r="I931" i="2"/>
  <c r="Q932" i="2"/>
  <c r="Q933" i="2" l="1"/>
  <c r="I932" i="2"/>
  <c r="O931" i="2"/>
  <c r="O932" i="2" l="1"/>
  <c r="Q934" i="2"/>
  <c r="I933" i="2"/>
  <c r="O933" i="2" l="1"/>
  <c r="Q935" i="2"/>
  <c r="I934" i="2"/>
  <c r="O934" i="2" l="1"/>
  <c r="I935" i="2"/>
  <c r="Q936" i="2"/>
  <c r="Q937" i="2" l="1"/>
  <c r="I936" i="2"/>
  <c r="O935" i="2"/>
  <c r="O936" i="2" l="1"/>
  <c r="Q938" i="2"/>
  <c r="I937" i="2"/>
  <c r="O937" i="2" l="1"/>
  <c r="Q939" i="2"/>
  <c r="I938" i="2"/>
  <c r="O938" i="2" l="1"/>
  <c r="Q940" i="2"/>
  <c r="I939" i="2"/>
  <c r="Q941" i="2" l="1"/>
  <c r="I940" i="2"/>
  <c r="O939" i="2"/>
  <c r="O940" i="2" l="1"/>
  <c r="I941" i="2"/>
  <c r="Q942" i="2"/>
  <c r="Q943" i="2" l="1"/>
  <c r="I942" i="2"/>
  <c r="O941" i="2"/>
  <c r="O942" i="2" l="1"/>
  <c r="Q944" i="2"/>
  <c r="I943" i="2"/>
  <c r="O943" i="2" l="1"/>
  <c r="I944" i="2"/>
  <c r="Q945" i="2"/>
  <c r="Q946" i="2" l="1"/>
  <c r="I945" i="2"/>
  <c r="O944" i="2"/>
  <c r="O945" i="2" l="1"/>
  <c r="Q947" i="2"/>
  <c r="I946" i="2"/>
  <c r="O946" i="2" l="1"/>
  <c r="Q948" i="2"/>
  <c r="I947" i="2"/>
  <c r="O947" i="2" l="1"/>
  <c r="Q949" i="2"/>
  <c r="I948" i="2"/>
  <c r="O948" i="2" l="1"/>
  <c r="I949" i="2"/>
  <c r="Q950" i="2"/>
  <c r="I950" i="2" l="1"/>
  <c r="Q951" i="2"/>
  <c r="O949" i="2"/>
  <c r="Q952" i="2" l="1"/>
  <c r="I951" i="2"/>
  <c r="O950" i="2"/>
  <c r="O951" i="2" l="1"/>
  <c r="Q953" i="2"/>
  <c r="I952" i="2"/>
  <c r="O952" i="2" l="1"/>
  <c r="Q954" i="2"/>
  <c r="I953" i="2"/>
  <c r="O953" i="2" l="1"/>
  <c r="Q955" i="2"/>
  <c r="I954" i="2"/>
  <c r="O954" i="2" l="1"/>
  <c r="Q956" i="2"/>
  <c r="I955" i="2"/>
  <c r="O955" i="2" l="1"/>
  <c r="Q957" i="2"/>
  <c r="I956" i="2"/>
  <c r="O956" i="2" l="1"/>
  <c r="I957" i="2"/>
  <c r="Q958" i="2"/>
  <c r="Q959" i="2" l="1"/>
  <c r="I958" i="2"/>
  <c r="O957" i="2"/>
  <c r="O958" i="2" l="1"/>
  <c r="Q960" i="2"/>
  <c r="I959" i="2"/>
  <c r="O959" i="2" l="1"/>
  <c r="Q961" i="2"/>
  <c r="I960" i="2"/>
  <c r="O960" i="2" l="1"/>
  <c r="Q962" i="2"/>
  <c r="I961" i="2"/>
  <c r="O961" i="2" l="1"/>
  <c r="Q963" i="2"/>
  <c r="I962" i="2"/>
  <c r="O962" i="2" l="1"/>
  <c r="I963" i="2"/>
  <c r="Q964" i="2"/>
  <c r="Q965" i="2" l="1"/>
  <c r="I964" i="2"/>
  <c r="O963" i="2"/>
  <c r="O964" i="2" l="1"/>
  <c r="Q966" i="2"/>
  <c r="I965" i="2"/>
  <c r="O965" i="2" l="1"/>
  <c r="Q967" i="2"/>
  <c r="I966" i="2"/>
  <c r="O966" i="2" l="1"/>
  <c r="Q968" i="2"/>
  <c r="I967" i="2"/>
  <c r="O967" i="2" l="1"/>
  <c r="Q969" i="2"/>
  <c r="I968" i="2"/>
  <c r="O968" i="2" l="1"/>
  <c r="Q970" i="2"/>
  <c r="I969" i="2"/>
  <c r="O969" i="2" l="1"/>
  <c r="Q971" i="2"/>
  <c r="I970" i="2"/>
  <c r="O970" i="2" l="1"/>
  <c r="Q972" i="2"/>
  <c r="I971" i="2"/>
  <c r="O971" i="2" l="1"/>
  <c r="Q973" i="2"/>
  <c r="I972" i="2"/>
  <c r="O972" i="2" l="1"/>
  <c r="Q974" i="2"/>
  <c r="I973" i="2"/>
  <c r="O973" i="2" l="1"/>
  <c r="Q975" i="2"/>
  <c r="I974" i="2"/>
  <c r="O974" i="2" l="1"/>
  <c r="Q976" i="2"/>
  <c r="I975" i="2"/>
  <c r="O975" i="2" l="1"/>
  <c r="Q977" i="2"/>
  <c r="I976" i="2"/>
  <c r="O976" i="2" l="1"/>
  <c r="Q978" i="2"/>
  <c r="I977" i="2"/>
  <c r="O977" i="2" l="1"/>
  <c r="Q979" i="2"/>
  <c r="I978" i="2"/>
  <c r="O978" i="2" l="1"/>
  <c r="Q980" i="2"/>
  <c r="I979" i="2"/>
  <c r="O979" i="2" l="1"/>
  <c r="I980" i="2"/>
  <c r="Q981" i="2"/>
  <c r="Q982" i="2" l="1"/>
  <c r="I981" i="2"/>
  <c r="O980" i="2"/>
  <c r="O981" i="2" l="1"/>
  <c r="Q983" i="2"/>
  <c r="I982" i="2"/>
  <c r="O982" i="2" l="1"/>
  <c r="Q984" i="2"/>
  <c r="I983" i="2"/>
  <c r="O983" i="2" l="1"/>
  <c r="Q985" i="2"/>
  <c r="I984" i="2"/>
  <c r="O984" i="2" l="1"/>
  <c r="Q986" i="2"/>
  <c r="I985" i="2"/>
  <c r="O985" i="2" l="1"/>
  <c r="I986" i="2"/>
  <c r="Q987" i="2"/>
  <c r="Q988" i="2" l="1"/>
  <c r="I987" i="2"/>
  <c r="O986" i="2"/>
  <c r="O987" i="2" l="1"/>
  <c r="Q989" i="2"/>
  <c r="I988" i="2"/>
  <c r="O988" i="2" l="1"/>
  <c r="Q990" i="2"/>
  <c r="I989" i="2"/>
  <c r="O989" i="2" l="1"/>
  <c r="I990" i="2"/>
  <c r="Q991" i="2"/>
  <c r="Q992" i="2" l="1"/>
  <c r="I991" i="2"/>
  <c r="O990" i="2"/>
  <c r="O991" i="2" l="1"/>
  <c r="I992" i="2"/>
  <c r="Q993" i="2"/>
  <c r="Q994" i="2" l="1"/>
  <c r="I993" i="2"/>
  <c r="O992" i="2"/>
  <c r="O993" i="2" l="1"/>
  <c r="Q995" i="2"/>
  <c r="I994" i="2"/>
  <c r="O994" i="2" l="1"/>
  <c r="Q996" i="2"/>
  <c r="I995" i="2"/>
  <c r="Q997" i="2" l="1"/>
  <c r="I996" i="2"/>
  <c r="O995" i="2"/>
  <c r="O996" i="2" l="1"/>
  <c r="Q998" i="2"/>
  <c r="I997" i="2"/>
  <c r="O997" i="2" l="1"/>
  <c r="Q999" i="2"/>
  <c r="I998" i="2"/>
  <c r="O998" i="2" l="1"/>
  <c r="I999" i="2"/>
  <c r="Q1000" i="2"/>
  <c r="Q1001" i="2" l="1"/>
  <c r="I1000" i="2"/>
  <c r="O999" i="2"/>
  <c r="O1000" i="2" l="1"/>
  <c r="Q1002" i="2"/>
  <c r="I1001" i="2"/>
  <c r="O1001" i="2" l="1"/>
  <c r="Q1003" i="2"/>
  <c r="I1002" i="2"/>
  <c r="O1002" i="2" l="1"/>
  <c r="Q1004" i="2"/>
  <c r="I1003" i="2"/>
  <c r="O1003" i="2" l="1"/>
  <c r="I1004" i="2"/>
  <c r="Q1005" i="2"/>
  <c r="Q1006" i="2" l="1"/>
  <c r="I1005" i="2"/>
  <c r="O1004" i="2"/>
  <c r="O1005" i="2" l="1"/>
  <c r="Q1007" i="2"/>
  <c r="I1006" i="2"/>
  <c r="O1006" i="2" l="1"/>
  <c r="Q1008" i="2"/>
  <c r="I1007" i="2"/>
  <c r="O1007" i="2" l="1"/>
  <c r="Q1009" i="2"/>
  <c r="I1008" i="2"/>
  <c r="O1008" i="2" l="1"/>
  <c r="Q1010" i="2"/>
  <c r="I1009" i="2"/>
  <c r="O1009" i="2" l="1"/>
  <c r="I1010" i="2"/>
  <c r="Q1011" i="2"/>
  <c r="Q1012" i="2" l="1"/>
  <c r="I1011" i="2"/>
  <c r="O1010" i="2"/>
  <c r="O1011" i="2" l="1"/>
  <c r="I1012" i="2"/>
  <c r="Q1013" i="2"/>
  <c r="Q1014" i="2" l="1"/>
  <c r="I1013" i="2"/>
  <c r="O1012" i="2"/>
  <c r="O1013" i="2" l="1"/>
  <c r="Q1015" i="2"/>
  <c r="I1014" i="2"/>
  <c r="O1014" i="2" l="1"/>
  <c r="Q1016" i="2"/>
  <c r="I1015" i="2"/>
  <c r="O1015" i="2" l="1"/>
  <c r="I1016" i="2"/>
  <c r="Q1017" i="2"/>
  <c r="Q1018" i="2" l="1"/>
  <c r="I1017" i="2"/>
  <c r="O1016" i="2"/>
  <c r="O1017" i="2" l="1"/>
  <c r="Q1019" i="2"/>
  <c r="I1018" i="2"/>
  <c r="O1018" i="2" l="1"/>
  <c r="I1019" i="2"/>
  <c r="Q1020" i="2"/>
  <c r="I1020" i="2" l="1"/>
  <c r="Q1021" i="2"/>
  <c r="O1019" i="2"/>
  <c r="Q1022" i="2" l="1"/>
  <c r="I1021" i="2"/>
  <c r="O1020" i="2"/>
  <c r="O1021" i="2" l="1"/>
  <c r="I1022" i="2"/>
  <c r="Q1023" i="2"/>
  <c r="Q1024" i="2" l="1"/>
  <c r="I1023" i="2"/>
  <c r="O1022" i="2"/>
  <c r="O1023" i="2" l="1"/>
  <c r="I1024" i="2"/>
  <c r="Q1025" i="2"/>
  <c r="Q1026" i="2" l="1"/>
  <c r="I1025" i="2"/>
  <c r="O1024" i="2"/>
  <c r="O1025" i="2" l="1"/>
  <c r="Q1027" i="2"/>
  <c r="I1026" i="2"/>
  <c r="O1026" i="2" l="1"/>
  <c r="Q1028" i="2"/>
  <c r="I1027" i="2"/>
  <c r="O1027" i="2" l="1"/>
  <c r="I1028" i="2"/>
  <c r="Q1029" i="2"/>
  <c r="Q1030" i="2" l="1"/>
  <c r="I1029" i="2"/>
  <c r="O1028" i="2"/>
  <c r="O1029" i="2" l="1"/>
  <c r="Q1031" i="2"/>
  <c r="I1030" i="2"/>
  <c r="O1030" i="2" l="1"/>
  <c r="I1031" i="2"/>
  <c r="Q1032" i="2"/>
  <c r="Q1033" i="2" l="1"/>
  <c r="I1032" i="2"/>
  <c r="O1031" i="2"/>
  <c r="O1032" i="2" l="1"/>
  <c r="Q1034" i="2"/>
  <c r="I1033" i="2"/>
  <c r="Q1035" i="2" l="1"/>
  <c r="I1034" i="2"/>
  <c r="O1033" i="2"/>
  <c r="O1034" i="2" l="1"/>
  <c r="I1035" i="2"/>
  <c r="Q1036" i="2"/>
  <c r="Q1037" i="2" l="1"/>
  <c r="I1036" i="2"/>
  <c r="O1035" i="2"/>
  <c r="O1036" i="2" l="1"/>
  <c r="Q1038" i="2"/>
  <c r="I1037" i="2"/>
  <c r="O1037" i="2" l="1"/>
  <c r="I1038" i="2"/>
  <c r="Q1039" i="2"/>
  <c r="I1039" i="2" l="1"/>
  <c r="Q1040" i="2"/>
  <c r="O1038" i="2"/>
  <c r="Q1041" i="2" l="1"/>
  <c r="I1040" i="2"/>
  <c r="O1039" i="2"/>
  <c r="O1040" i="2" l="1"/>
  <c r="I1041" i="2"/>
  <c r="Q1042" i="2"/>
  <c r="Q1043" i="2" l="1"/>
  <c r="I1042" i="2"/>
  <c r="O1041" i="2"/>
  <c r="O1042" i="2" l="1"/>
  <c r="I1043" i="2"/>
  <c r="Q1044" i="2"/>
  <c r="I1044" i="2" l="1"/>
  <c r="Q1045" i="2"/>
  <c r="O1043" i="2"/>
  <c r="Q1046" i="2" l="1"/>
  <c r="I1045" i="2"/>
  <c r="O1044" i="2"/>
  <c r="O1045" i="2" l="1"/>
  <c r="Q1047" i="2"/>
  <c r="I1046" i="2"/>
  <c r="O1046" i="2" l="1"/>
  <c r="Q1048" i="2"/>
  <c r="I1047" i="2"/>
  <c r="O1047" i="2" l="1"/>
  <c r="Q1049" i="2"/>
  <c r="I1048" i="2"/>
  <c r="Q1050" i="2" l="1"/>
  <c r="I1049" i="2"/>
  <c r="O1048" i="2"/>
  <c r="O1049" i="2" l="1"/>
  <c r="I1050" i="2"/>
  <c r="Q1051" i="2"/>
  <c r="Q1052" i="2" l="1"/>
  <c r="I1051" i="2"/>
  <c r="O1050" i="2"/>
  <c r="O1051" i="2" l="1"/>
  <c r="Q1053" i="2"/>
  <c r="I1052" i="2"/>
  <c r="I1053" i="2" l="1"/>
  <c r="Q1054" i="2"/>
  <c r="O1052" i="2"/>
  <c r="Q1055" i="2" l="1"/>
  <c r="I1054" i="2"/>
  <c r="O1053" i="2"/>
  <c r="O1054" i="2" l="1"/>
  <c r="I1055" i="2"/>
  <c r="Q1056" i="2"/>
  <c r="Q1057" i="2" l="1"/>
  <c r="I1056" i="2"/>
  <c r="O1055" i="2"/>
  <c r="O1056" i="2" l="1"/>
  <c r="Q1058" i="2"/>
  <c r="I1057" i="2"/>
  <c r="O1057" i="2" l="1"/>
  <c r="Q1059" i="2"/>
  <c r="I1058" i="2"/>
  <c r="Q1060" i="2" l="1"/>
  <c r="I1059" i="2"/>
  <c r="O1058" i="2"/>
  <c r="O1059" i="2" l="1"/>
  <c r="Q1061" i="2"/>
  <c r="I1060" i="2"/>
  <c r="O1060" i="2" l="1"/>
  <c r="Q1062" i="2"/>
  <c r="I1061" i="2"/>
  <c r="O1061" i="2" l="1"/>
  <c r="Q1063" i="2"/>
  <c r="I1062" i="2"/>
  <c r="O1062" i="2" l="1"/>
  <c r="Q1064" i="2"/>
  <c r="I1063" i="2"/>
  <c r="O1063" i="2" l="1"/>
  <c r="Q1065" i="2"/>
  <c r="I1064" i="2"/>
  <c r="O1064" i="2" l="1"/>
  <c r="I1065" i="2"/>
  <c r="Q1066" i="2"/>
  <c r="Q1067" i="2" l="1"/>
  <c r="I1066" i="2"/>
  <c r="O1065" i="2"/>
  <c r="O1066" i="2" l="1"/>
  <c r="I1067" i="2"/>
  <c r="Q1068" i="2"/>
  <c r="Q1069" i="2" l="1"/>
  <c r="I1068" i="2"/>
  <c r="O1067" i="2"/>
  <c r="O1068" i="2" l="1"/>
  <c r="Q1070" i="2"/>
  <c r="I1069" i="2"/>
  <c r="O1069" i="2" l="1"/>
  <c r="Q1071" i="2"/>
  <c r="I1070" i="2"/>
  <c r="O1070" i="2" l="1"/>
  <c r="Q1072" i="2"/>
  <c r="I1071" i="2"/>
  <c r="O1071" i="2" l="1"/>
  <c r="I1072" i="2"/>
  <c r="Q1073" i="2"/>
  <c r="Q1074" i="2" l="1"/>
  <c r="I1073" i="2"/>
  <c r="O1072" i="2"/>
  <c r="O1073" i="2" l="1"/>
  <c r="Q1075" i="2"/>
  <c r="I1074" i="2"/>
  <c r="O1074" i="2" l="1"/>
  <c r="Q1076" i="2"/>
  <c r="I1075" i="2"/>
  <c r="O1075" i="2" l="1"/>
  <c r="I1076" i="2"/>
  <c r="Q1077" i="2"/>
  <c r="I1077" i="2" l="1"/>
  <c r="Q1078" i="2"/>
  <c r="O1076" i="2"/>
  <c r="I1078" i="2" l="1"/>
  <c r="Q1079" i="2"/>
  <c r="O1077" i="2"/>
  <c r="Q1080" i="2" l="1"/>
  <c r="I1079" i="2"/>
  <c r="O1078" i="2"/>
  <c r="O1079" i="2" l="1"/>
  <c r="I1080" i="2"/>
  <c r="Q1081" i="2"/>
  <c r="Q1082" i="2" l="1"/>
  <c r="I1081" i="2"/>
  <c r="O1080" i="2"/>
  <c r="O1081" i="2" l="1"/>
  <c r="I1082" i="2"/>
  <c r="Q1083" i="2"/>
  <c r="Q1084" i="2" l="1"/>
  <c r="I1083" i="2"/>
  <c r="O1082" i="2"/>
  <c r="O1083" i="2" l="1"/>
  <c r="I1084" i="2"/>
  <c r="Q1085" i="2"/>
  <c r="I1085" i="2" l="1"/>
  <c r="Q1086" i="2"/>
  <c r="O1084" i="2"/>
  <c r="Q1087" i="2" l="1"/>
  <c r="I1086" i="2"/>
  <c r="O1085" i="2"/>
  <c r="O1086" i="2" l="1"/>
  <c r="Q1088" i="2"/>
  <c r="I1087" i="2"/>
  <c r="O1087" i="2" l="1"/>
  <c r="Q1089" i="2"/>
  <c r="I1088" i="2"/>
  <c r="O1088" i="2" l="1"/>
  <c r="Q1090" i="2"/>
  <c r="I1089" i="2"/>
  <c r="O1089" i="2" l="1"/>
  <c r="Q1091" i="2"/>
  <c r="I1090" i="2"/>
  <c r="O1090" i="2" l="1"/>
  <c r="Q1092" i="2"/>
  <c r="I1091" i="2"/>
  <c r="O1091" i="2" l="1"/>
  <c r="Q1093" i="2"/>
  <c r="I1092" i="2"/>
  <c r="O1092" i="2" l="1"/>
  <c r="Q1094" i="2"/>
  <c r="I1093" i="2"/>
  <c r="O1093" i="2" l="1"/>
  <c r="Q1095" i="2"/>
  <c r="I1094" i="2"/>
  <c r="O1094" i="2" l="1"/>
  <c r="Q1096" i="2"/>
  <c r="I1095" i="2"/>
  <c r="O1095" i="2" l="1"/>
  <c r="Q1097" i="2"/>
  <c r="I1096" i="2"/>
  <c r="O1096" i="2" l="1"/>
  <c r="Q1098" i="2"/>
  <c r="I1097" i="2"/>
  <c r="Q1099" i="2" l="1"/>
  <c r="I1098" i="2"/>
  <c r="O1097" i="2"/>
  <c r="O1098" i="2" l="1"/>
  <c r="Q1100" i="2"/>
  <c r="I1099" i="2"/>
  <c r="I1100" i="2" l="1"/>
  <c r="Q1101" i="2"/>
  <c r="O1099" i="2"/>
  <c r="Q1102" i="2" l="1"/>
  <c r="I1101" i="2"/>
  <c r="O1100" i="2"/>
  <c r="O1101" i="2" l="1"/>
  <c r="Q1103" i="2"/>
  <c r="I1102" i="2"/>
  <c r="O1102" i="2" l="1"/>
  <c r="Q1104" i="2"/>
  <c r="I1103" i="2"/>
  <c r="O1103" i="2" l="1"/>
  <c r="Q1105" i="2"/>
  <c r="I1104" i="2"/>
  <c r="O1104" i="2" l="1"/>
  <c r="Q1106" i="2"/>
  <c r="I1105" i="2"/>
  <c r="O1105" i="2" l="1"/>
  <c r="I1106" i="2"/>
  <c r="Q1107" i="2"/>
  <c r="Q1108" i="2" l="1"/>
  <c r="I1107" i="2"/>
  <c r="O1106" i="2"/>
  <c r="O1107" i="2" l="1"/>
  <c r="I1108" i="2"/>
  <c r="Q1109" i="2"/>
  <c r="Q1110" i="2" l="1"/>
  <c r="I1109" i="2"/>
  <c r="O1108" i="2"/>
  <c r="O1109" i="2" l="1"/>
  <c r="I1110" i="2"/>
  <c r="Q1111" i="2"/>
  <c r="Q1112" i="2" l="1"/>
  <c r="I1111" i="2"/>
  <c r="O1110" i="2"/>
  <c r="O1111" i="2" l="1"/>
  <c r="I1112" i="2"/>
  <c r="Q1113" i="2"/>
  <c r="Q1114" i="2" l="1"/>
  <c r="I1113" i="2"/>
  <c r="O1112" i="2"/>
  <c r="O1113" i="2" l="1"/>
  <c r="I1114" i="2"/>
  <c r="Q1115" i="2"/>
  <c r="Q1116" i="2" l="1"/>
  <c r="I1115" i="2"/>
  <c r="O1114" i="2"/>
  <c r="O1115" i="2" l="1"/>
  <c r="Q1117" i="2"/>
  <c r="I1116" i="2"/>
  <c r="O1116" i="2" l="1"/>
  <c r="I1117" i="2"/>
  <c r="Q1118" i="2"/>
  <c r="I1118" i="2" l="1"/>
  <c r="Q1119" i="2"/>
  <c r="O1117" i="2"/>
  <c r="Q1120" i="2" l="1"/>
  <c r="I1119" i="2"/>
  <c r="O1118" i="2"/>
  <c r="O1119" i="2" l="1"/>
  <c r="Q1121" i="2"/>
  <c r="I1120" i="2"/>
  <c r="O1120" i="2" l="1"/>
  <c r="Q1122" i="2"/>
  <c r="I1121" i="2"/>
  <c r="O1121" i="2" l="1"/>
  <c r="Q1123" i="2"/>
  <c r="I1122" i="2"/>
  <c r="O1122" i="2" l="1"/>
  <c r="I1123" i="2"/>
  <c r="Q1124" i="2"/>
  <c r="Q1125" i="2" l="1"/>
  <c r="I1124" i="2"/>
  <c r="O1123" i="2"/>
  <c r="O1124" i="2" l="1"/>
  <c r="I1125" i="2"/>
  <c r="Q1126" i="2"/>
  <c r="I1126" i="2" l="1"/>
  <c r="Q1127" i="2"/>
  <c r="O1125" i="2"/>
  <c r="Q1128" i="2" l="1"/>
  <c r="I1127" i="2"/>
  <c r="O1126" i="2"/>
  <c r="O1127" i="2" l="1"/>
  <c r="Q1129" i="2"/>
  <c r="I1128" i="2"/>
  <c r="O1128" i="2" l="1"/>
  <c r="Q1130" i="2"/>
  <c r="I1129" i="2"/>
  <c r="O1129" i="2" l="1"/>
  <c r="I1130" i="2"/>
  <c r="Q1131" i="2"/>
  <c r="Q1132" i="2" l="1"/>
  <c r="I1131" i="2"/>
  <c r="O1130" i="2"/>
  <c r="O1131" i="2" l="1"/>
  <c r="Q1133" i="2"/>
  <c r="I1132" i="2"/>
  <c r="O1132" i="2" l="1"/>
  <c r="Q1134" i="2"/>
  <c r="I1133" i="2"/>
  <c r="O1133" i="2" l="1"/>
  <c r="I1134" i="2"/>
  <c r="Q1135" i="2"/>
  <c r="I1135" i="2" l="1"/>
  <c r="Q1136" i="2"/>
  <c r="O1134" i="2"/>
  <c r="I1136" i="2" l="1"/>
  <c r="Q1137" i="2"/>
  <c r="O1135" i="2"/>
  <c r="Q1138" i="2" l="1"/>
  <c r="I1137" i="2"/>
  <c r="O1136" i="2"/>
  <c r="O1137" i="2" l="1"/>
  <c r="Q1139" i="2"/>
  <c r="I1138" i="2"/>
  <c r="O1138" i="2" l="1"/>
  <c r="I1139" i="2"/>
  <c r="Q1140" i="2"/>
  <c r="Q1141" i="2" l="1"/>
  <c r="I1140" i="2"/>
  <c r="O1139" i="2"/>
  <c r="O1140" i="2" l="1"/>
  <c r="I1141" i="2"/>
  <c r="Q1142" i="2"/>
  <c r="Q1143" i="2" l="1"/>
  <c r="I1142" i="2"/>
  <c r="O1141" i="2"/>
  <c r="O1142" i="2" l="1"/>
  <c r="I1143" i="2"/>
  <c r="Q1144" i="2"/>
  <c r="I1144" i="2" l="1"/>
  <c r="Q1145" i="2"/>
  <c r="O1143" i="2"/>
  <c r="Q1146" i="2" l="1"/>
  <c r="I1145" i="2"/>
  <c r="O1144" i="2"/>
  <c r="O1145" i="2" l="1"/>
  <c r="Q1147" i="2"/>
  <c r="I1146" i="2"/>
  <c r="O1146" i="2" l="1"/>
  <c r="Q1148" i="2"/>
  <c r="I1147" i="2"/>
  <c r="O1147" i="2" l="1"/>
  <c r="I1148" i="2"/>
  <c r="Q1149" i="2"/>
  <c r="Q1150" i="2" l="1"/>
  <c r="I1149" i="2"/>
  <c r="O1148" i="2"/>
  <c r="O1149" i="2" l="1"/>
  <c r="Q1151" i="2"/>
  <c r="I1150" i="2"/>
  <c r="O1150" i="2" l="1"/>
  <c r="Q1152" i="2"/>
  <c r="I1151" i="2"/>
  <c r="O1151" i="2" l="1"/>
  <c r="I1152" i="2"/>
  <c r="Q1153" i="2"/>
  <c r="Q1154" i="2" l="1"/>
  <c r="I1153" i="2"/>
  <c r="O1152" i="2"/>
  <c r="O1153" i="2" l="1"/>
  <c r="Q1155" i="2"/>
  <c r="I1154" i="2"/>
  <c r="O1154" i="2" l="1"/>
  <c r="I1155" i="2"/>
  <c r="Q1156" i="2"/>
  <c r="Q1157" i="2" l="1"/>
  <c r="I1156" i="2"/>
  <c r="O1155" i="2"/>
  <c r="O1156" i="2" l="1"/>
  <c r="Q1158" i="2"/>
  <c r="I1157" i="2"/>
  <c r="O1157" i="2" l="1"/>
  <c r="Q1159" i="2"/>
  <c r="I1158" i="2"/>
  <c r="O1158" i="2" l="1"/>
  <c r="Q1160" i="2"/>
  <c r="I1159" i="2"/>
  <c r="O1159" i="2" l="1"/>
  <c r="Q1161" i="2"/>
  <c r="I1160" i="2"/>
  <c r="O1160" i="2" l="1"/>
  <c r="Q1162" i="2"/>
  <c r="I1161" i="2"/>
  <c r="O1161" i="2" l="1"/>
  <c r="Q1163" i="2"/>
  <c r="I1162" i="2"/>
  <c r="O1162" i="2" l="1"/>
  <c r="Q1164" i="2"/>
  <c r="I1163" i="2"/>
  <c r="O1163" i="2" l="1"/>
  <c r="I1164" i="2"/>
  <c r="Q1165" i="2"/>
  <c r="I1165" i="2" l="1"/>
  <c r="Q1166" i="2"/>
  <c r="O1164" i="2"/>
  <c r="I1166" i="2" l="1"/>
  <c r="Q1167" i="2"/>
  <c r="O1165" i="2"/>
  <c r="Q1168" i="2" l="1"/>
  <c r="I1167" i="2"/>
  <c r="O1166" i="2"/>
  <c r="O1167" i="2" l="1"/>
  <c r="Q1169" i="2"/>
  <c r="I1168" i="2"/>
  <c r="O1168" i="2" l="1"/>
  <c r="Q1170" i="2"/>
  <c r="I1169" i="2"/>
  <c r="O1169" i="2" l="1"/>
  <c r="Q1171" i="2"/>
  <c r="I1170" i="2"/>
  <c r="O1170" i="2" l="1"/>
  <c r="Q1172" i="2"/>
  <c r="I1171" i="2"/>
  <c r="O1171" i="2" l="1"/>
  <c r="Q1173" i="2"/>
  <c r="I1172" i="2"/>
  <c r="O1172" i="2" l="1"/>
  <c r="Q1174" i="2"/>
  <c r="I1173" i="2"/>
  <c r="O1173" i="2" l="1"/>
  <c r="I1174" i="2"/>
  <c r="Q1175" i="2"/>
  <c r="Q1176" i="2" l="1"/>
  <c r="I1175" i="2"/>
  <c r="O1174" i="2"/>
  <c r="O1175" i="2" l="1"/>
  <c r="Q1177" i="2"/>
  <c r="I1176" i="2"/>
  <c r="O1176" i="2" l="1"/>
  <c r="I1177" i="2"/>
  <c r="Q1178" i="2"/>
  <c r="Q1179" i="2" l="1"/>
  <c r="I1178" i="2"/>
  <c r="O1177" i="2"/>
  <c r="O1178" i="2" l="1"/>
  <c r="Q1180" i="2"/>
  <c r="I1179" i="2"/>
  <c r="O1179" i="2" l="1"/>
  <c r="Q1181" i="2"/>
  <c r="I1180" i="2"/>
  <c r="O1180" i="2" l="1"/>
  <c r="Q1182" i="2"/>
  <c r="I1181" i="2"/>
  <c r="O1181" i="2" l="1"/>
  <c r="Q1183" i="2"/>
  <c r="I1182" i="2"/>
  <c r="O1182" i="2" l="1"/>
  <c r="I1183" i="2"/>
  <c r="Q1184" i="2"/>
  <c r="Q1185" i="2" l="1"/>
  <c r="I1184" i="2"/>
  <c r="O1183" i="2"/>
  <c r="O1184" i="2" l="1"/>
  <c r="Q1186" i="2"/>
  <c r="I1185" i="2"/>
  <c r="O1185" i="2" l="1"/>
  <c r="Q1187" i="2"/>
  <c r="I1186" i="2"/>
  <c r="O1186" i="2" l="1"/>
  <c r="Q1188" i="2"/>
  <c r="I1187" i="2"/>
  <c r="O1187" i="2" l="1"/>
  <c r="I1188" i="2"/>
  <c r="Q1189" i="2"/>
  <c r="Q1190" i="2" l="1"/>
  <c r="I1189" i="2"/>
  <c r="O1188" i="2"/>
  <c r="O1189" i="2" l="1"/>
  <c r="I1190" i="2"/>
  <c r="Q1191" i="2"/>
  <c r="I1191" i="2" l="1"/>
  <c r="Q1192" i="2"/>
  <c r="O1190" i="2"/>
  <c r="I1192" i="2" l="1"/>
  <c r="Q1193" i="2"/>
  <c r="O1191" i="2"/>
  <c r="Q1194" i="2" l="1"/>
  <c r="I1193" i="2"/>
  <c r="O1192" i="2"/>
  <c r="O1193" i="2" l="1"/>
  <c r="Q1195" i="2"/>
  <c r="I1194" i="2"/>
  <c r="O1194" i="2" l="1"/>
  <c r="Q1196" i="2"/>
  <c r="I1195" i="2"/>
  <c r="O1195" i="2" l="1"/>
  <c r="Q1197" i="2"/>
  <c r="I1196" i="2"/>
  <c r="O1196" i="2" l="1"/>
  <c r="Q1198" i="2"/>
  <c r="I1197" i="2"/>
  <c r="O1197" i="2" l="1"/>
  <c r="I1198" i="2"/>
  <c r="Q1199" i="2"/>
  <c r="Q1200" i="2" l="1"/>
  <c r="I1199" i="2"/>
  <c r="O1198" i="2"/>
  <c r="O1199" i="2" l="1"/>
  <c r="I1200" i="2"/>
  <c r="Q1201" i="2"/>
  <c r="Q1202" i="2" l="1"/>
  <c r="I1201" i="2"/>
  <c r="O1200" i="2"/>
  <c r="O1201" i="2" l="1"/>
  <c r="Q1203" i="2"/>
  <c r="I1202" i="2"/>
  <c r="O1202" i="2" l="1"/>
  <c r="Q1204" i="2"/>
  <c r="I1203" i="2"/>
  <c r="O1203" i="2" l="1"/>
  <c r="I1204" i="2"/>
  <c r="Q1205" i="2"/>
  <c r="I1205" i="2" l="1"/>
  <c r="Q1206" i="2"/>
  <c r="O1204" i="2"/>
  <c r="Q1207" i="2" l="1"/>
  <c r="I1206" i="2"/>
  <c r="O1205" i="2"/>
  <c r="O1206" i="2" l="1"/>
  <c r="Q1208" i="2"/>
  <c r="I1207" i="2"/>
  <c r="O1207" i="2" l="1"/>
  <c r="Q1209" i="2"/>
  <c r="I1208" i="2"/>
  <c r="O1208" i="2" l="1"/>
  <c r="I1209" i="2"/>
  <c r="Q1210" i="2"/>
  <c r="Q1211" i="2" l="1"/>
  <c r="I1210" i="2"/>
  <c r="O1209" i="2"/>
  <c r="O1210" i="2" l="1"/>
  <c r="Q1212" i="2"/>
  <c r="I1211" i="2"/>
  <c r="O1211" i="2" l="1"/>
  <c r="I1212" i="2"/>
  <c r="Q1213" i="2"/>
  <c r="Q1214" i="2" l="1"/>
  <c r="I1213" i="2"/>
  <c r="O1212" i="2"/>
  <c r="O1213" i="2" l="1"/>
  <c r="Q1215" i="2"/>
  <c r="I1214" i="2"/>
  <c r="O1214" i="2" l="1"/>
  <c r="Q1216" i="2"/>
  <c r="I1215" i="2"/>
  <c r="O1215" i="2" l="1"/>
  <c r="Q1217" i="2"/>
  <c r="I1216" i="2"/>
  <c r="O1216" i="2" l="1"/>
  <c r="Q1218" i="2"/>
  <c r="I1217" i="2"/>
  <c r="O1217" i="2" l="1"/>
  <c r="I1218" i="2"/>
  <c r="Q1219" i="2"/>
  <c r="I1219" i="2" l="1"/>
  <c r="Q1220" i="2"/>
  <c r="O1218" i="2"/>
  <c r="Q1221" i="2" l="1"/>
  <c r="I1220" i="2"/>
  <c r="O1219" i="2"/>
  <c r="O1220" i="2" l="1"/>
  <c r="Q1222" i="2"/>
  <c r="I1221" i="2"/>
  <c r="O1221" i="2" l="1"/>
  <c r="Q1223" i="2"/>
  <c r="I1222" i="2"/>
  <c r="O1222" i="2" l="1"/>
  <c r="I1223" i="2"/>
  <c r="Q1224" i="2"/>
  <c r="Q1225" i="2" l="1"/>
  <c r="I1224" i="2"/>
  <c r="O1223" i="2"/>
  <c r="O1224" i="2" l="1"/>
  <c r="Q1226" i="2"/>
  <c r="I1225" i="2"/>
  <c r="O1225" i="2" l="1"/>
  <c r="I1226" i="2"/>
  <c r="Q1227" i="2"/>
  <c r="Q1228" i="2" l="1"/>
  <c r="I1227" i="2"/>
  <c r="O1226" i="2"/>
  <c r="O1227" i="2" l="1"/>
  <c r="Q1229" i="2"/>
  <c r="I1228" i="2"/>
  <c r="O1228" i="2" l="1"/>
  <c r="Q1230" i="2"/>
  <c r="I1229" i="2"/>
  <c r="O1229" i="2" l="1"/>
  <c r="Q1231" i="2"/>
  <c r="I1230" i="2"/>
  <c r="O1230" i="2" l="1"/>
  <c r="I1231" i="2"/>
  <c r="Q1232" i="2"/>
  <c r="Q1233" i="2" l="1"/>
  <c r="I1232" i="2"/>
  <c r="O1231" i="2"/>
  <c r="O1232" i="2" l="1"/>
  <c r="Q1234" i="2"/>
  <c r="I1233" i="2"/>
  <c r="O1233" i="2" l="1"/>
  <c r="I1234" i="2"/>
  <c r="Q1235" i="2"/>
  <c r="Q1236" i="2" l="1"/>
  <c r="I1235" i="2"/>
  <c r="O1234" i="2"/>
  <c r="O1235" i="2" l="1"/>
  <c r="Q1237" i="2"/>
  <c r="I1236" i="2"/>
  <c r="O1236" i="2" l="1"/>
  <c r="I1237" i="2"/>
  <c r="Q1238" i="2"/>
  <c r="Q1239" i="2" l="1"/>
  <c r="I1238" i="2"/>
  <c r="O1237" i="2"/>
  <c r="O1238" i="2" l="1"/>
  <c r="I1239" i="2"/>
  <c r="Q1240" i="2"/>
  <c r="I1240" i="2" l="1"/>
  <c r="Q1241" i="2"/>
  <c r="O1239" i="2"/>
  <c r="Q1242" i="2" l="1"/>
  <c r="I1241" i="2"/>
  <c r="O1240" i="2"/>
  <c r="O1241" i="2" l="1"/>
  <c r="Q1243" i="2"/>
  <c r="I1242" i="2"/>
  <c r="O1242" i="2" l="1"/>
  <c r="I1243" i="2"/>
  <c r="Q1244" i="2"/>
  <c r="I1244" i="2" l="1"/>
  <c r="Q1245" i="2"/>
  <c r="O1243" i="2"/>
  <c r="I1245" i="2" l="1"/>
  <c r="Q1246" i="2"/>
  <c r="O1244" i="2"/>
  <c r="I1246" i="2" l="1"/>
  <c r="Q1247" i="2"/>
  <c r="O1245" i="2"/>
  <c r="Q1248" i="2" l="1"/>
  <c r="I1247" i="2"/>
  <c r="O1246" i="2"/>
  <c r="O1247" i="2" l="1"/>
  <c r="Q1249" i="2"/>
  <c r="I1248" i="2"/>
  <c r="O1248" i="2" l="1"/>
  <c r="Q1250" i="2"/>
  <c r="I1249" i="2"/>
  <c r="O1249" i="2" l="1"/>
  <c r="Q1251" i="2"/>
  <c r="I1250" i="2"/>
  <c r="O1250" i="2" l="1"/>
  <c r="Q1252" i="2"/>
  <c r="I1251" i="2"/>
  <c r="O1251" i="2" l="1"/>
  <c r="I1252" i="2"/>
  <c r="Q1253" i="2"/>
  <c r="I1253" i="2" l="1"/>
  <c r="Q1254" i="2"/>
  <c r="O1252" i="2"/>
  <c r="Q1255" i="2" l="1"/>
  <c r="I1254" i="2"/>
  <c r="O1253" i="2"/>
  <c r="O1254" i="2" l="1"/>
  <c r="I1255" i="2"/>
  <c r="Q1256" i="2"/>
  <c r="Q1257" i="2" l="1"/>
  <c r="I1256" i="2"/>
  <c r="O1255" i="2"/>
  <c r="O1256" i="2" l="1"/>
  <c r="Q1258" i="2"/>
  <c r="I1257" i="2"/>
  <c r="O1257" i="2" l="1"/>
  <c r="Q1259" i="2"/>
  <c r="I1258" i="2"/>
  <c r="O1258" i="2" l="1"/>
  <c r="I1259" i="2"/>
  <c r="Q1260" i="2"/>
  <c r="Q1261" i="2" l="1"/>
  <c r="I1260" i="2"/>
  <c r="O1259" i="2"/>
  <c r="O1260" i="2" l="1"/>
  <c r="I1261" i="2"/>
  <c r="Q1262" i="2"/>
  <c r="Q1263" i="2" l="1"/>
  <c r="I1262" i="2"/>
  <c r="O1261" i="2"/>
  <c r="O1262" i="2" l="1"/>
  <c r="I1263" i="2"/>
  <c r="Q1264" i="2"/>
  <c r="I1264" i="2" l="1"/>
  <c r="Q1265" i="2"/>
  <c r="O1263" i="2"/>
  <c r="Q1266" i="2" l="1"/>
  <c r="I1265" i="2"/>
  <c r="O1264" i="2"/>
  <c r="O1265" i="2" l="1"/>
  <c r="Q1267" i="2"/>
  <c r="I1266" i="2"/>
  <c r="O1266" i="2" l="1"/>
  <c r="Q1268" i="2"/>
  <c r="I1267" i="2"/>
  <c r="O1267" i="2" l="1"/>
  <c r="Q1269" i="2"/>
  <c r="I1268" i="2"/>
  <c r="O1268" i="2" l="1"/>
  <c r="I1269" i="2"/>
  <c r="Q1270" i="2"/>
  <c r="Q1271" i="2" l="1"/>
  <c r="I1270" i="2"/>
  <c r="O1269" i="2"/>
  <c r="O1270" i="2" l="1"/>
  <c r="Q1272" i="2"/>
  <c r="I1271" i="2"/>
  <c r="O1271" i="2" l="1"/>
  <c r="Q1273" i="2"/>
  <c r="I1272" i="2"/>
  <c r="O1272" i="2" l="1"/>
  <c r="Q1274" i="2"/>
  <c r="I1273" i="2"/>
  <c r="O1273" i="2" l="1"/>
  <c r="Q1275" i="2"/>
  <c r="I1274" i="2"/>
  <c r="O1274" i="2" l="1"/>
  <c r="Q1276" i="2"/>
  <c r="I1275" i="2"/>
  <c r="O1275" i="2" l="1"/>
  <c r="Q1277" i="2"/>
  <c r="I1276" i="2"/>
  <c r="O1276" i="2" l="1"/>
  <c r="Q1278" i="2"/>
  <c r="I1277" i="2"/>
  <c r="O1277" i="2" l="1"/>
  <c r="Q1279" i="2"/>
  <c r="I1278" i="2"/>
  <c r="O1278" i="2" l="1"/>
  <c r="Q1280" i="2"/>
  <c r="I1279" i="2"/>
  <c r="O1279" i="2" l="1"/>
  <c r="Q1281" i="2"/>
  <c r="I1280" i="2"/>
  <c r="O1280" i="2" l="1"/>
  <c r="Q1282" i="2"/>
  <c r="I1281" i="2"/>
  <c r="O1281" i="2" l="1"/>
  <c r="Q1283" i="2"/>
  <c r="I1282" i="2"/>
  <c r="O1282" i="2" l="1"/>
  <c r="Q1284" i="2"/>
  <c r="I1283" i="2"/>
  <c r="O1283" i="2" l="1"/>
  <c r="I1284" i="2"/>
  <c r="Q1285" i="2"/>
  <c r="Q1286" i="2" l="1"/>
  <c r="I1285" i="2"/>
  <c r="O1284" i="2"/>
  <c r="O1285" i="2" l="1"/>
  <c r="I1286" i="2"/>
  <c r="Q1287" i="2"/>
  <c r="Q1288" i="2" l="1"/>
  <c r="I1287" i="2"/>
  <c r="O1286" i="2"/>
  <c r="O1287" i="2" l="1"/>
  <c r="Q1289" i="2"/>
  <c r="I1288" i="2"/>
  <c r="O1288" i="2" l="1"/>
  <c r="I1289" i="2"/>
  <c r="Q1290" i="2"/>
  <c r="Q1291" i="2" l="1"/>
  <c r="I1290" i="2"/>
  <c r="O1289" i="2"/>
  <c r="O1290" i="2" l="1"/>
  <c r="Q1292" i="2"/>
  <c r="I1291" i="2"/>
  <c r="O1291" i="2" l="1"/>
  <c r="Q1293" i="2"/>
  <c r="I1292" i="2"/>
  <c r="O1292" i="2" l="1"/>
  <c r="Q1294" i="2"/>
  <c r="I1293" i="2"/>
  <c r="O1293" i="2" l="1"/>
  <c r="Q1295" i="2"/>
  <c r="I1294" i="2"/>
  <c r="O1294" i="2" l="1"/>
  <c r="Q1296" i="2"/>
  <c r="I1295" i="2"/>
  <c r="O1295" i="2" l="1"/>
  <c r="Q1297" i="2"/>
  <c r="I1296" i="2"/>
  <c r="O1296" i="2" l="1"/>
  <c r="Q1298" i="2"/>
  <c r="I1297" i="2"/>
  <c r="O1297" i="2" l="1"/>
  <c r="Q1299" i="2"/>
  <c r="I1298" i="2"/>
  <c r="O1298" i="2" l="1"/>
  <c r="Q1300" i="2"/>
  <c r="I1299" i="2"/>
  <c r="O1299" i="2" l="1"/>
  <c r="Q1301" i="2"/>
  <c r="I1300" i="2"/>
  <c r="O1300" i="2" l="1"/>
  <c r="Q1302" i="2"/>
  <c r="I1301" i="2"/>
  <c r="O1301" i="2" l="1"/>
  <c r="Q1303" i="2"/>
  <c r="I1302" i="2"/>
  <c r="O1302" i="2" l="1"/>
  <c r="Q1304" i="2"/>
  <c r="I1303" i="2"/>
  <c r="O1303" i="2" l="1"/>
  <c r="I1304" i="2"/>
  <c r="Q1305" i="2"/>
  <c r="Q1306" i="2" l="1"/>
  <c r="I1305" i="2"/>
  <c r="O1304" i="2"/>
  <c r="O1305" i="2" l="1"/>
  <c r="Q1307" i="2"/>
  <c r="I1306" i="2"/>
  <c r="O1306" i="2" l="1"/>
  <c r="Q1308" i="2"/>
  <c r="I1307" i="2"/>
  <c r="O1307" i="2" l="1"/>
  <c r="I1308" i="2"/>
  <c r="Q1309" i="2"/>
  <c r="Q1310" i="2" l="1"/>
  <c r="I1309" i="2"/>
  <c r="O1308" i="2"/>
  <c r="O1309" i="2" l="1"/>
  <c r="Q1311" i="2"/>
  <c r="I1310" i="2"/>
  <c r="O1310" i="2" l="1"/>
  <c r="Q1312" i="2"/>
  <c r="I1311" i="2"/>
  <c r="O1311" i="2" l="1"/>
  <c r="Q1313" i="2"/>
  <c r="I1312" i="2"/>
  <c r="O1312" i="2" l="1"/>
  <c r="Q1314" i="2"/>
  <c r="I1313" i="2"/>
  <c r="O1313" i="2" l="1"/>
  <c r="Q1315" i="2"/>
  <c r="I1314" i="2"/>
  <c r="O1314" i="2" l="1"/>
  <c r="I1315" i="2"/>
  <c r="Q1316" i="2"/>
  <c r="Q1317" i="2" l="1"/>
  <c r="I1316" i="2"/>
  <c r="O1315" i="2"/>
  <c r="O1316" i="2" l="1"/>
  <c r="I1317" i="2"/>
  <c r="Q1318" i="2"/>
  <c r="Q1319" i="2" l="1"/>
  <c r="I1318" i="2"/>
  <c r="O1317" i="2"/>
  <c r="O1318" i="2" l="1"/>
  <c r="I1319" i="2"/>
  <c r="Q1320" i="2"/>
  <c r="I1320" i="2" l="1"/>
  <c r="Q1321" i="2"/>
  <c r="O1319" i="2"/>
  <c r="Q1322" i="2" l="1"/>
  <c r="I1321" i="2"/>
  <c r="O1320" i="2"/>
  <c r="O1321" i="2" l="1"/>
  <c r="Q1323" i="2"/>
  <c r="I1322" i="2"/>
  <c r="O1322" i="2" l="1"/>
  <c r="Q1324" i="2"/>
  <c r="I1323" i="2"/>
  <c r="O1323" i="2" l="1"/>
  <c r="Q1325" i="2"/>
  <c r="I1324" i="2"/>
  <c r="O1324" i="2" l="1"/>
  <c r="Q1326" i="2"/>
  <c r="I1325" i="2"/>
  <c r="O1325" i="2" l="1"/>
  <c r="Q1327" i="2"/>
  <c r="I1326" i="2"/>
  <c r="O1326" i="2" l="1"/>
  <c r="Q1328" i="2"/>
  <c r="I1327" i="2"/>
  <c r="O1327" i="2" l="1"/>
  <c r="I1328" i="2"/>
  <c r="Q1329" i="2"/>
  <c r="Q1330" i="2" l="1"/>
  <c r="I1329" i="2"/>
  <c r="O1328" i="2"/>
  <c r="O1329" i="2" l="1"/>
  <c r="Q1331" i="2"/>
  <c r="I1330" i="2"/>
  <c r="O1330" i="2" l="1"/>
  <c r="Q1332" i="2"/>
  <c r="I1331" i="2"/>
  <c r="O1331" i="2" l="1"/>
  <c r="Q1333" i="2"/>
  <c r="I1332" i="2"/>
  <c r="O1332" i="2" l="1"/>
  <c r="I1333" i="2"/>
  <c r="Q1334" i="2"/>
  <c r="Q1335" i="2" l="1"/>
  <c r="I1334" i="2"/>
  <c r="O1333" i="2"/>
  <c r="O1334" i="2" l="1"/>
  <c r="Q1336" i="2"/>
  <c r="I1335" i="2"/>
  <c r="O1335" i="2" l="1"/>
  <c r="Q1337" i="2"/>
  <c r="I1336" i="2"/>
  <c r="O1336" i="2" l="1"/>
  <c r="Q1338" i="2"/>
  <c r="I1337" i="2"/>
  <c r="O1337" i="2" l="1"/>
  <c r="I1338" i="2"/>
  <c r="Q1339" i="2"/>
  <c r="Q1340" i="2" l="1"/>
  <c r="I1339" i="2"/>
  <c r="O1338" i="2"/>
  <c r="O1339" i="2" l="1"/>
  <c r="Q1341" i="2"/>
  <c r="I1340" i="2"/>
  <c r="O1340" i="2" l="1"/>
  <c r="Q1342" i="2"/>
  <c r="I1341" i="2"/>
  <c r="O1341" i="2" l="1"/>
  <c r="Q1343" i="2"/>
  <c r="I1342" i="2"/>
  <c r="O1342" i="2" l="1"/>
  <c r="Q1344" i="2"/>
  <c r="I1343" i="2"/>
  <c r="O1343" i="2" l="1"/>
  <c r="Q1345" i="2"/>
  <c r="I1344" i="2"/>
  <c r="O1344" i="2" l="1"/>
  <c r="I1345" i="2"/>
  <c r="Q1346" i="2"/>
  <c r="Q1347" i="2" l="1"/>
  <c r="I1346" i="2"/>
  <c r="O1345" i="2"/>
  <c r="O1346" i="2" l="1"/>
  <c r="Q1348" i="2"/>
  <c r="I1347" i="2"/>
  <c r="O1347" i="2" l="1"/>
  <c r="Q1349" i="2"/>
  <c r="I1348" i="2"/>
  <c r="O1348" i="2" l="1"/>
  <c r="Q1350" i="2"/>
  <c r="I1349" i="2"/>
  <c r="O1349" i="2" l="1"/>
  <c r="Q1351" i="2"/>
  <c r="I1350" i="2"/>
  <c r="O1350" i="2" l="1"/>
  <c r="Q1352" i="2"/>
  <c r="I1351" i="2"/>
  <c r="O1351" i="2" l="1"/>
  <c r="Q1353" i="2"/>
  <c r="I1352" i="2"/>
  <c r="O1352" i="2" l="1"/>
  <c r="I1353" i="2"/>
  <c r="Q1354" i="2"/>
  <c r="Q1355" i="2" l="1"/>
  <c r="I1354" i="2"/>
  <c r="O1353" i="2"/>
  <c r="O1354" i="2" l="1"/>
  <c r="Q1356" i="2"/>
  <c r="I1355" i="2"/>
  <c r="O1355" i="2" l="1"/>
  <c r="Q1357" i="2"/>
  <c r="I1356" i="2"/>
  <c r="O1356" i="2" l="1"/>
  <c r="Q1358" i="2"/>
  <c r="I1357" i="2"/>
  <c r="O1357" i="2" l="1"/>
  <c r="I1358" i="2"/>
  <c r="Q1359" i="2"/>
  <c r="Q1360" i="2" l="1"/>
  <c r="I1360" i="2" s="1"/>
  <c r="I1359" i="2"/>
  <c r="O1358" i="2"/>
  <c r="L12" i="2" l="1"/>
  <c r="L20" i="2" s="1"/>
  <c r="M12" i="2"/>
  <c r="M20" i="2" s="1"/>
  <c r="O1359" i="2"/>
  <c r="O1360" i="2"/>
  <c r="K12" i="2"/>
  <c r="K20" i="2" s="1"/>
  <c r="K23" i="2" l="1"/>
</calcChain>
</file>

<file path=xl/sharedStrings.xml><?xml version="1.0" encoding="utf-8"?>
<sst xmlns="http://schemas.openxmlformats.org/spreadsheetml/2006/main" count="490" uniqueCount="104">
  <si>
    <t>Selena</t>
  </si>
  <si>
    <t>Silicium</t>
  </si>
  <si>
    <t>Aluminium</t>
  </si>
  <si>
    <t>Calcium</t>
  </si>
  <si>
    <t>Fer</t>
  </si>
  <si>
    <t>Magnesium</t>
  </si>
  <si>
    <t>CHANCE</t>
  </si>
  <si>
    <t>RAND</t>
  </si>
  <si>
    <t>CHANCETEST</t>
  </si>
  <si>
    <t>IF&lt;0 chance/5</t>
  </si>
  <si>
    <t>Redib</t>
  </si>
  <si>
    <t>TOT REDIB</t>
  </si>
  <si>
    <t>EcartId</t>
  </si>
  <si>
    <t>Random</t>
  </si>
  <si>
    <t>Elements</t>
  </si>
  <si>
    <t>Composition</t>
  </si>
  <si>
    <t>Total</t>
  </si>
  <si>
    <t>Chance</t>
  </si>
  <si>
    <t>Selenia</t>
  </si>
  <si>
    <t>Hydrogene</t>
  </si>
  <si>
    <t>Helium</t>
  </si>
  <si>
    <t>Methane</t>
  </si>
  <si>
    <t>Ammoniac</t>
  </si>
  <si>
    <t>IF&lt;0 chance/4</t>
  </si>
  <si>
    <t>a</t>
  </si>
  <si>
    <t>x0</t>
  </si>
  <si>
    <t>l</t>
  </si>
  <si>
    <t>Eau</t>
  </si>
  <si>
    <t>CHANce/4</t>
  </si>
  <si>
    <t>Amoniac</t>
  </si>
  <si>
    <t>Geante Glace Atmo</t>
  </si>
  <si>
    <t>Geante Glace Surface</t>
  </si>
  <si>
    <t>Geante Glace</t>
  </si>
  <si>
    <t>Geante Gazeuse</t>
  </si>
  <si>
    <t>Soufre</t>
  </si>
  <si>
    <t>Desert</t>
  </si>
  <si>
    <t>Terra</t>
  </si>
  <si>
    <t>Titan</t>
  </si>
  <si>
    <t>Ethane</t>
  </si>
  <si>
    <t>Icy</t>
  </si>
  <si>
    <t>CO2</t>
  </si>
  <si>
    <t>Materiaux</t>
  </si>
  <si>
    <t>Technologique</t>
  </si>
  <si>
    <t>Primaire</t>
  </si>
  <si>
    <t>Secondaire</t>
  </si>
  <si>
    <t>Ratio S/P</t>
  </si>
  <si>
    <t>Compose</t>
  </si>
  <si>
    <t>Acier</t>
  </si>
  <si>
    <t>Calcium
Silicium</t>
  </si>
  <si>
    <t>Ciment</t>
  </si>
  <si>
    <t>Alu 1000</t>
  </si>
  <si>
    <t>Alu 5000</t>
  </si>
  <si>
    <t>Alu 6000</t>
  </si>
  <si>
    <t>Photovo</t>
  </si>
  <si>
    <t>Alu 4000</t>
  </si>
  <si>
    <t>Verre</t>
  </si>
  <si>
    <t>Polymere</t>
  </si>
  <si>
    <t>Puces</t>
  </si>
  <si>
    <t>Vitale</t>
  </si>
  <si>
    <t>Boisson</t>
  </si>
  <si>
    <t>Irrigation</t>
  </si>
  <si>
    <t>Engrais</t>
  </si>
  <si>
    <t>Photosynthese</t>
  </si>
  <si>
    <t>Carburant</t>
  </si>
  <si>
    <t>H liquide</t>
  </si>
  <si>
    <t>Kerosene</t>
  </si>
  <si>
    <t>Titane</t>
  </si>
  <si>
    <t>Uranium</t>
  </si>
  <si>
    <t>ChanceRedist</t>
  </si>
  <si>
    <t>CodeRedi</t>
  </si>
  <si>
    <t>Test 1</t>
  </si>
  <si>
    <t>Test 2</t>
  </si>
  <si>
    <t>Test 3</t>
  </si>
  <si>
    <t>Test 4</t>
  </si>
  <si>
    <t>Test 5</t>
  </si>
  <si>
    <t>Test 6</t>
  </si>
  <si>
    <t>Test 7</t>
  </si>
  <si>
    <t>Test 8</t>
  </si>
  <si>
    <t>Test 9</t>
  </si>
  <si>
    <t>Test 10</t>
  </si>
  <si>
    <t>Min</t>
  </si>
  <si>
    <t>Geante Gaz</t>
  </si>
  <si>
    <t>Chance 1</t>
  </si>
  <si>
    <t>Chance 2</t>
  </si>
  <si>
    <t>Chance 3</t>
  </si>
  <si>
    <t>NBR</t>
  </si>
  <si>
    <t>ProbTirMin</t>
  </si>
  <si>
    <t>Max</t>
  </si>
  <si>
    <t>Moy</t>
  </si>
  <si>
    <t>TOT</t>
  </si>
  <si>
    <t>ProbChance&gt;Val</t>
  </si>
  <si>
    <t>Chlore</t>
  </si>
  <si>
    <t>Thorium</t>
  </si>
  <si>
    <t>Propane</t>
  </si>
  <si>
    <t xml:space="preserve"> </t>
  </si>
  <si>
    <t>Ice Giant</t>
  </si>
  <si>
    <t>Gas Giant</t>
  </si>
  <si>
    <t>Silicon</t>
  </si>
  <si>
    <t>Iron</t>
  </si>
  <si>
    <t>Luck</t>
  </si>
  <si>
    <t>Water</t>
  </si>
  <si>
    <t>Sulfur</t>
  </si>
  <si>
    <t>Chloride</t>
  </si>
  <si>
    <t>G, Stechmann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</si>
</sst>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0F1B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/>
    <xf numFmtId="0" fontId="0" fillId="0" borderId="1" xfId="0" applyBorder="1"/>
    <xf numFmtId="0" fontId="0" fillId="0" borderId="0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1" xfId="0" applyFont="1" applyBorder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6" borderId="0" xfId="0" applyFont="1" applyFill="1" applyAlignment="1">
      <alignment horizontal="center"/>
    </xf>
    <xf numFmtId="0" fontId="0" fillId="4" borderId="2" xfId="0" applyFont="1" applyFill="1" applyBorder="1" applyAlignment="1">
      <alignment horizontal="left"/>
    </xf>
    <xf numFmtId="0" fontId="0" fillId="4" borderId="7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7" xfId="0" applyFill="1" applyBorder="1"/>
    <xf numFmtId="0" fontId="0" fillId="3" borderId="8" xfId="0" applyFill="1" applyBorder="1" applyAlignment="1"/>
    <xf numFmtId="0" fontId="0" fillId="3" borderId="8" xfId="0" applyFill="1" applyBorder="1"/>
    <xf numFmtId="0" fontId="0" fillId="4" borderId="3" xfId="0" applyFill="1" applyBorder="1" applyAlignment="1">
      <alignment vertical="center" wrapText="1"/>
    </xf>
    <xf numFmtId="0" fontId="0" fillId="4" borderId="3" xfId="0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3" borderId="3" xfId="0" applyFill="1" applyBorder="1" applyAlignment="1"/>
    <xf numFmtId="0" fontId="0" fillId="4" borderId="3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right"/>
    </xf>
    <xf numFmtId="0" fontId="0" fillId="4" borderId="14" xfId="0" applyFont="1" applyFill="1" applyBorder="1"/>
    <xf numFmtId="0" fontId="0" fillId="4" borderId="15" xfId="0" applyFont="1" applyFill="1" applyBorder="1"/>
    <xf numFmtId="0" fontId="0" fillId="4" borderId="8" xfId="0" applyFont="1" applyFill="1" applyBorder="1" applyAlignment="1">
      <alignment wrapText="1"/>
    </xf>
    <xf numFmtId="0" fontId="0" fillId="3" borderId="18" xfId="0" applyFill="1" applyBorder="1"/>
    <xf numFmtId="0" fontId="0" fillId="3" borderId="19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15" xfId="0" applyFill="1" applyBorder="1"/>
    <xf numFmtId="0" fontId="0" fillId="4" borderId="11" xfId="0" applyFill="1" applyBorder="1" applyAlignment="1">
      <alignment vertical="center"/>
    </xf>
    <xf numFmtId="0" fontId="0" fillId="4" borderId="16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1" xfId="0" applyFill="1" applyBorder="1" applyAlignment="1">
      <alignment wrapText="1"/>
    </xf>
    <xf numFmtId="0" fontId="0" fillId="3" borderId="14" xfId="0" applyFill="1" applyBorder="1"/>
    <xf numFmtId="0" fontId="0" fillId="3" borderId="16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0" borderId="0" xfId="0" applyFont="1" applyFill="1" applyBorder="1" applyAlignment="1"/>
    <xf numFmtId="0" fontId="0" fillId="0" borderId="0" xfId="0" applyFill="1" applyBorder="1"/>
    <xf numFmtId="0" fontId="0" fillId="7" borderId="2" xfId="0" applyFont="1" applyFill="1" applyBorder="1" applyAlignment="1">
      <alignment horizontal="left"/>
    </xf>
    <xf numFmtId="0" fontId="0" fillId="7" borderId="3" xfId="0" applyFont="1" applyFill="1" applyBorder="1" applyAlignment="1">
      <alignment horizontal="left"/>
    </xf>
    <xf numFmtId="0" fontId="0" fillId="7" borderId="3" xfId="0" applyFont="1" applyFill="1" applyBorder="1" applyAlignment="1">
      <alignment horizontal="right"/>
    </xf>
    <xf numFmtId="0" fontId="0" fillId="7" borderId="4" xfId="0" applyFont="1" applyFill="1" applyBorder="1" applyAlignment="1">
      <alignment vertical="center" wrapText="1"/>
    </xf>
    <xf numFmtId="0" fontId="0" fillId="8" borderId="2" xfId="0" applyFont="1" applyFill="1" applyBorder="1" applyAlignment="1">
      <alignment horizontal="left"/>
    </xf>
    <xf numFmtId="0" fontId="0" fillId="8" borderId="3" xfId="0" applyFont="1" applyFill="1" applyBorder="1" applyAlignment="1">
      <alignment horizontal="left"/>
    </xf>
    <xf numFmtId="0" fontId="0" fillId="8" borderId="3" xfId="0" applyFont="1" applyFill="1" applyBorder="1" applyAlignment="1">
      <alignment horizontal="right"/>
    </xf>
    <xf numFmtId="0" fontId="0" fillId="8" borderId="4" xfId="0" applyFont="1" applyFill="1" applyBorder="1" applyAlignment="1">
      <alignment vertical="center" wrapText="1"/>
    </xf>
    <xf numFmtId="0" fontId="0" fillId="8" borderId="7" xfId="0" applyFont="1" applyFill="1" applyBorder="1"/>
    <xf numFmtId="0" fontId="0" fillId="8" borderId="8" xfId="0" applyFont="1" applyFill="1" applyBorder="1" applyAlignment="1">
      <alignment wrapText="1"/>
    </xf>
    <xf numFmtId="0" fontId="0" fillId="8" borderId="9" xfId="0" applyFont="1" applyFill="1" applyBorder="1" applyAlignment="1">
      <alignment vertical="center" wrapText="1"/>
    </xf>
    <xf numFmtId="0" fontId="0" fillId="7" borderId="10" xfId="0" applyFont="1" applyFill="1" applyBorder="1"/>
    <xf numFmtId="0" fontId="0" fillId="7" borderId="11" xfId="0" applyFont="1" applyFill="1" applyBorder="1" applyAlignment="1">
      <alignment wrapText="1"/>
    </xf>
    <xf numFmtId="0" fontId="0" fillId="7" borderId="12" xfId="0" applyFont="1" applyFill="1" applyBorder="1" applyAlignment="1">
      <alignment vertical="center" wrapText="1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7" borderId="18" xfId="0" applyFill="1" applyBorder="1"/>
    <xf numFmtId="0" fontId="0" fillId="7" borderId="19" xfId="0" applyFill="1" applyBorder="1"/>
    <xf numFmtId="0" fontId="0" fillId="7" borderId="20" xfId="0" applyFill="1" applyBorder="1"/>
    <xf numFmtId="0" fontId="0" fillId="0" borderId="1" xfId="0" applyFont="1" applyFill="1" applyBorder="1" applyAlignment="1">
      <alignment horizontal="center"/>
    </xf>
    <xf numFmtId="2" fontId="0" fillId="0" borderId="0" xfId="0" applyNumberFormat="1" applyFill="1" applyBorder="1"/>
    <xf numFmtId="0" fontId="2" fillId="0" borderId="0" xfId="0" applyFont="1" applyFill="1" applyBorder="1"/>
    <xf numFmtId="0" fontId="2" fillId="9" borderId="1" xfId="0" applyFont="1" applyFill="1" applyBorder="1"/>
    <xf numFmtId="0" fontId="0" fillId="10" borderId="1" xfId="0" applyFont="1" applyFill="1" applyBorder="1"/>
    <xf numFmtId="164" fontId="2" fillId="0" borderId="1" xfId="0" applyNumberFormat="1" applyFont="1" applyBorder="1"/>
    <xf numFmtId="164" fontId="0" fillId="10" borderId="1" xfId="0" applyNumberFormat="1" applyFont="1" applyFill="1" applyBorder="1"/>
    <xf numFmtId="164" fontId="2" fillId="9" borderId="1" xfId="0" applyNumberFormat="1" applyFont="1" applyFill="1" applyBorder="1"/>
    <xf numFmtId="164" fontId="2" fillId="2" borderId="0" xfId="0" applyNumberFormat="1" applyFont="1" applyFill="1"/>
    <xf numFmtId="0" fontId="0" fillId="0" borderId="0" xfId="0" applyBorder="1"/>
    <xf numFmtId="0" fontId="3" fillId="10" borderId="1" xfId="0" applyFont="1" applyFill="1" applyBorder="1"/>
    <xf numFmtId="0" fontId="0" fillId="9" borderId="1" xfId="0" applyFill="1" applyBorder="1"/>
    <xf numFmtId="164" fontId="0" fillId="0" borderId="1" xfId="0" applyNumberFormat="1" applyBorder="1"/>
    <xf numFmtId="164" fontId="3" fillId="10" borderId="1" xfId="0" applyNumberFormat="1" applyFont="1" applyFill="1" applyBorder="1"/>
    <xf numFmtId="164" fontId="0" fillId="9" borderId="1" xfId="0" applyNumberFormat="1" applyFill="1" applyBorder="1"/>
    <xf numFmtId="0" fontId="0" fillId="0" borderId="0" xfId="0" applyFont="1" applyFill="1" applyBorder="1" applyAlignment="1">
      <alignment horizontal="center"/>
    </xf>
    <xf numFmtId="2" fontId="2" fillId="2" borderId="0" xfId="0" applyNumberFormat="1" applyFont="1" applyFill="1"/>
    <xf numFmtId="165" fontId="0" fillId="0" borderId="0" xfId="0" applyNumberFormat="1"/>
    <xf numFmtId="0" fontId="1" fillId="2" borderId="0" xfId="0" applyFont="1" applyFill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9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2" formatCode="0.00"/>
      <fill>
        <patternFill patternType="solid">
          <fgColor indexed="64"/>
          <bgColor theme="1"/>
        </patternFill>
      </fill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.0"/>
      <fill>
        <patternFill patternType="solid">
          <fgColor indexed="64"/>
          <bgColor theme="1"/>
        </patternFill>
      </fill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.0"/>
      <fill>
        <patternFill patternType="solid">
          <fgColor indexed="64"/>
          <bgColor theme="1"/>
        </patternFill>
      </fill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.0"/>
      <fill>
        <patternFill patternType="solid">
          <fgColor indexed="64"/>
          <bgColor theme="1"/>
        </patternFill>
      </fill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2" formatCode="0.00"/>
      <fill>
        <patternFill patternType="solid">
          <fgColor indexed="64"/>
          <bgColor theme="1"/>
        </patternFill>
      </fill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.0"/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0F1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CalcStat!$A$2:$A$11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CalcStat!$D$2:$D$11</c:f>
              <c:numCache>
                <c:formatCode>0.0</c:formatCode>
                <c:ptCount val="10"/>
                <c:pt idx="0">
                  <c:v>64.600000000000009</c:v>
                </c:pt>
                <c:pt idx="1">
                  <c:v>16.100000000000001</c:v>
                </c:pt>
                <c:pt idx="2">
                  <c:v>7.1999999999999993</c:v>
                </c:pt>
                <c:pt idx="3">
                  <c:v>4</c:v>
                </c:pt>
                <c:pt idx="4">
                  <c:v>2.6</c:v>
                </c:pt>
                <c:pt idx="5">
                  <c:v>1.7999999999999998</c:v>
                </c:pt>
                <c:pt idx="6">
                  <c:v>1.3</c:v>
                </c:pt>
                <c:pt idx="7">
                  <c:v>1</c:v>
                </c:pt>
                <c:pt idx="8">
                  <c:v>0.8</c:v>
                </c:pt>
                <c:pt idx="9">
                  <c:v>0.57275866910904372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6448592"/>
        <c:axId val="1306445872"/>
      </c:scatterChart>
      <c:valAx>
        <c:axId val="130644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6445872"/>
        <c:crosses val="autoZero"/>
        <c:crossBetween val="midCat"/>
      </c:valAx>
      <c:valAx>
        <c:axId val="13064458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06448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147637</xdr:rowOff>
    </xdr:from>
    <xdr:to>
      <xdr:col>7</xdr:col>
      <xdr:colOff>304800</xdr:colOff>
      <xdr:row>51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2:B12" totalsRowCount="1" headerRowDxfId="189" dataDxfId="188" totalsRowDxfId="187">
  <autoFilter ref="A2:B11"/>
  <tableColumns count="2">
    <tableColumn id="1" name="Elements" totalsRowLabel="Total" dataDxfId="186" totalsRowDxfId="185"/>
    <tableColumn id="2" name="Composition" totalsRowFunction="custom" dataDxfId="184" totalsRowDxfId="183">
      <calculatedColumnFormula>CalcSurf!K2+Chance!H2</calculatedColumnFormula>
      <totalsRowFormula>SUM(B3:B10)</totalsRowFormula>
    </tableColumn>
  </tableColumns>
  <tableStyleInfo name="TableStyleDark8" showFirstColumn="0" showLastColumn="0" showRowStripes="1" showColumnStripes="0"/>
</table>
</file>

<file path=xl/tables/table2.xml><?xml version="1.0" encoding="utf-8"?>
<table xmlns="http://schemas.openxmlformats.org/spreadsheetml/2006/main" id="5" name="Table156" displayName="Table156" ref="E16:F27" totalsRowCount="1" headerRowDxfId="182" totalsRowDxfId="181">
  <autoFilter ref="E16:F26"/>
  <tableColumns count="2">
    <tableColumn id="1" name="Elements" totalsRowLabel="Total" dataDxfId="180" totalsRowDxfId="179"/>
    <tableColumn id="2" name="Composition" totalsRowFunction="custom" dataDxfId="178" totalsRowDxfId="177">
      <calculatedColumnFormula>CalcSurf!K58</calculatedColumnFormula>
      <totalsRowFormula>F17+F18+F19+F20+F21+F22+F23+F24+F25</totalsRowFormula>
    </tableColumn>
  </tableColumns>
  <tableStyleInfo name="TableStyleDark2" showFirstColumn="0" showLastColumn="0" showRowStripes="1" showColumnStripes="0"/>
</table>
</file>

<file path=xl/tables/table3.xml><?xml version="1.0" encoding="utf-8"?>
<table xmlns="http://schemas.openxmlformats.org/spreadsheetml/2006/main" id="7" name="Table15378" displayName="Table15378" ref="A36:B44" totalsRowCount="1" headerRowDxfId="176" totalsRowDxfId="175">
  <autoFilter ref="A36:B43"/>
  <tableColumns count="2">
    <tableColumn id="1" name="Elements" totalsRowLabel="Total" dataDxfId="174" totalsRowDxfId="173"/>
    <tableColumn id="2" name="Composition" totalsRowFunction="custom" dataDxfId="172" totalsRowDxfId="171">
      <calculatedColumnFormula>CalcSurf!O12</calculatedColumnFormula>
      <totalsRowFormula>B37+B38+B39+B40+B41+B42</totalsRowFormula>
    </tableColumn>
  </tableColumns>
  <tableStyleInfo name="TableStyleDark6" showFirstColumn="0" showLastColumn="0" showRowStripes="1" showColumnStripes="0"/>
</table>
</file>

<file path=xl/tables/table4.xml><?xml version="1.0" encoding="utf-8"?>
<table xmlns="http://schemas.openxmlformats.org/spreadsheetml/2006/main" id="6" name="Table157" displayName="Table157" ref="A15:B23" totalsRowCount="1" headerRowDxfId="170" totalsRowDxfId="169">
  <autoFilter ref="A15:B22"/>
  <tableColumns count="2">
    <tableColumn id="1" name="Elements" totalsRowLabel="Total" dataDxfId="168" totalsRowDxfId="167"/>
    <tableColumn id="2" name="Composition" totalsRowFunction="custom" dataDxfId="166" totalsRowDxfId="165">
      <calculatedColumnFormula>CalcSurf!K1</calculatedColumnFormula>
      <totalsRowFormula>B16+B17+B18+B19+B20+B21</totalsRowFormula>
    </tableColumn>
  </tableColumns>
  <tableStyleInfo name="TableStyleDark2" showFirstColumn="0" showLastColumn="0" showRowStripes="1" showColumnStripes="0"/>
</table>
</file>

<file path=xl/tables/table5.xml><?xml version="1.0" encoding="utf-8"?>
<table xmlns="http://schemas.openxmlformats.org/spreadsheetml/2006/main" id="8" name="Table1539" displayName="Table1539" ref="A26:B33" totalsRowCount="1" headerRowDxfId="164" totalsRowDxfId="163">
  <autoFilter ref="A26:B32"/>
  <tableColumns count="2">
    <tableColumn id="1" name="Elements" totalsRowLabel="Total" dataDxfId="162" totalsRowDxfId="161"/>
    <tableColumn id="2" name="Composition" totalsRowFunction="custom" dataDxfId="160" totalsRowDxfId="159">
      <calculatedColumnFormula>CalcSurf!K10</calculatedColumnFormula>
      <totalsRowFormula>B27+B28+B29+B30+B31</totalsRowFormula>
    </tableColumn>
  </tableColumns>
  <tableStyleInfo name="TableStyleDark3" showFirstColumn="0" showLastColumn="0" showRowStripes="1" showColumnStripes="0"/>
</table>
</file>

<file path=xl/tables/table6.xml><?xml version="1.0" encoding="utf-8"?>
<table xmlns="http://schemas.openxmlformats.org/spreadsheetml/2006/main" id="10" name="Table1411" displayName="Table1411" ref="E2:F13" totalsRowCount="1" headerRowDxfId="158" totalsRowDxfId="157">
  <autoFilter ref="E2:F12"/>
  <tableColumns count="2">
    <tableColumn id="1" name="Elements" totalsRowLabel="Total" dataDxfId="156" totalsRowDxfId="155"/>
    <tableColumn id="2" name="Composition" totalsRowFunction="custom" dataDxfId="154" totalsRowDxfId="153">
      <calculatedColumnFormula>CalcSurf!#REF!</calculatedColumnFormula>
      <totalsRowFormula>F3+F4+F5+F6+F7+F8+F9+F10+F11</totalsRowFormula>
    </tableColumn>
  </tableColumns>
  <tableStyleInfo name="TableStyleDark7" showFirstColumn="0" showLastColumn="0" showRowStripes="1" showColumnStripes="0"/>
</table>
</file>

<file path=xl/tables/table7.xml><?xml version="1.0" encoding="utf-8"?>
<table xmlns="http://schemas.openxmlformats.org/spreadsheetml/2006/main" id="11" name="Table153791512" displayName="Table153791512" ref="E30:F39" totalsRowCount="1" headerRowDxfId="152" totalsRowDxfId="151">
  <autoFilter ref="E30:F38"/>
  <tableColumns count="2">
    <tableColumn id="1" name="Elements" totalsRowLabel="Total" dataDxfId="150" totalsRowDxfId="149"/>
    <tableColumn id="2" name="Composition" totalsRowFunction="custom" dataDxfId="148" totalsRowDxfId="147">
      <calculatedColumnFormula>CalcSurf!K43</calculatedColumnFormula>
      <totalsRowFormula>F31+F32+F33+F34+F35+F36+F37</totalsRowFormula>
    </tableColumn>
  </tableColumns>
  <tableStyleInfo name="TableStyleDark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tabSelected="1" workbookViewId="0">
      <selection activeCell="O97" sqref="O97"/>
    </sheetView>
  </sheetViews>
  <sheetFormatPr defaultRowHeight="15" x14ac:dyDescent="0.25"/>
  <cols>
    <col min="1" max="1" width="13.85546875" bestFit="1" customWidth="1"/>
    <col min="2" max="2" width="16.85546875" bestFit="1" customWidth="1"/>
    <col min="5" max="5" width="13.85546875" bestFit="1" customWidth="1"/>
    <col min="6" max="6" width="16.85546875" bestFit="1" customWidth="1"/>
  </cols>
  <sheetData>
    <row r="1" spans="1:7" x14ac:dyDescent="0.25">
      <c r="A1" s="92" t="s">
        <v>18</v>
      </c>
      <c r="B1" s="92"/>
      <c r="E1" s="92" t="s">
        <v>35</v>
      </c>
      <c r="F1" s="92"/>
      <c r="G1" s="47"/>
    </row>
    <row r="2" spans="1:7" x14ac:dyDescent="0.25">
      <c r="A2" s="3" t="s">
        <v>14</v>
      </c>
      <c r="B2" s="3" t="s">
        <v>15</v>
      </c>
      <c r="E2" s="3" t="s">
        <v>14</v>
      </c>
      <c r="F2" s="3" t="s">
        <v>15</v>
      </c>
      <c r="G2" s="47"/>
    </row>
    <row r="3" spans="1:7" x14ac:dyDescent="0.25">
      <c r="A3" s="9" t="s">
        <v>97</v>
      </c>
      <c r="B3" s="79">
        <f ca="1">CalcSurf!K2+Chance!H2</f>
        <v>36.86</v>
      </c>
      <c r="E3" s="5" t="s">
        <v>97</v>
      </c>
      <c r="F3" s="86">
        <f ca="1">CalcSurf!K46+Chance!H56</f>
        <v>36.950000000000003</v>
      </c>
      <c r="G3" s="47"/>
    </row>
    <row r="4" spans="1:7" x14ac:dyDescent="0.25">
      <c r="A4" s="9" t="s">
        <v>2</v>
      </c>
      <c r="B4" s="79">
        <f ca="1">CalcSurf!K3+Chance!H3</f>
        <v>25.56</v>
      </c>
      <c r="E4" s="5" t="s">
        <v>98</v>
      </c>
      <c r="F4" s="86">
        <f ca="1">CalcSurf!K47+Chance!H57</f>
        <v>21.150000000000002</v>
      </c>
      <c r="G4" s="47"/>
    </row>
    <row r="5" spans="1:7" x14ac:dyDescent="0.25">
      <c r="A5" s="9" t="s">
        <v>3</v>
      </c>
      <c r="B5" s="79">
        <f ca="1">CalcSurf!K4+Chance!H4</f>
        <v>17.16</v>
      </c>
      <c r="E5" s="5" t="s">
        <v>2</v>
      </c>
      <c r="F5" s="86">
        <f ca="1">CalcSurf!K48+Chance!H58</f>
        <v>11.45</v>
      </c>
      <c r="G5" s="47"/>
    </row>
    <row r="6" spans="1:7" x14ac:dyDescent="0.25">
      <c r="A6" s="9" t="s">
        <v>98</v>
      </c>
      <c r="B6" s="79">
        <f ca="1">CalcSurf!K5+Chance!H5</f>
        <v>11.360000000000001</v>
      </c>
      <c r="E6" s="5" t="s">
        <v>5</v>
      </c>
      <c r="F6" s="86">
        <f ca="1">CalcSurf!K49+Chance!H59</f>
        <v>10.15</v>
      </c>
      <c r="G6" s="47"/>
    </row>
    <row r="7" spans="1:7" x14ac:dyDescent="0.25">
      <c r="A7" s="9" t="s">
        <v>5</v>
      </c>
      <c r="B7" s="79">
        <f ca="1">CalcSurf!K6+Chance!H6</f>
        <v>7.0600000000000005</v>
      </c>
      <c r="E7" s="5" t="s">
        <v>3</v>
      </c>
      <c r="F7" s="86">
        <f ca="1">CalcSurf!K50+Chance!H60</f>
        <v>12.85</v>
      </c>
      <c r="G7" s="47"/>
    </row>
    <row r="8" spans="1:7" x14ac:dyDescent="0.25">
      <c r="A8" s="78" t="s">
        <v>66</v>
      </c>
      <c r="B8" s="80">
        <f ca="1">Chance!I11</f>
        <v>0.4</v>
      </c>
      <c r="E8" s="5" t="s">
        <v>101</v>
      </c>
      <c r="F8" s="86">
        <f ca="1">CalcSurf!K51+Chance!H61</f>
        <v>7.4499999999999993</v>
      </c>
      <c r="G8" s="47"/>
    </row>
    <row r="9" spans="1:7" x14ac:dyDescent="0.25">
      <c r="A9" s="78" t="s">
        <v>92</v>
      </c>
      <c r="B9" s="80">
        <f ca="1">Chance!I12</f>
        <v>1.2</v>
      </c>
      <c r="E9" s="84" t="s">
        <v>66</v>
      </c>
      <c r="F9" s="87">
        <f ca="1">Chance!I65</f>
        <v>0</v>
      </c>
      <c r="G9" s="47"/>
    </row>
    <row r="10" spans="1:7" x14ac:dyDescent="0.25">
      <c r="A10" s="78" t="s">
        <v>67</v>
      </c>
      <c r="B10" s="80">
        <f ca="1">Chance!I13</f>
        <v>0.4</v>
      </c>
      <c r="E10" s="84" t="s">
        <v>27</v>
      </c>
      <c r="F10" s="87">
        <f ca="1">Chance!I66</f>
        <v>0</v>
      </c>
      <c r="G10" s="47"/>
    </row>
    <row r="11" spans="1:7" x14ac:dyDescent="0.25">
      <c r="A11" s="77" t="s">
        <v>99</v>
      </c>
      <c r="B11" s="81">
        <f ca="1">CalcSurf!K7+Chance!H7</f>
        <v>2</v>
      </c>
      <c r="E11" s="84" t="s">
        <v>102</v>
      </c>
      <c r="F11" s="87">
        <f ca="1">Chance!I67</f>
        <v>0</v>
      </c>
      <c r="G11" s="47"/>
    </row>
    <row r="12" spans="1:7" x14ac:dyDescent="0.25">
      <c r="A12" s="4" t="s">
        <v>16</v>
      </c>
      <c r="B12" s="82">
        <f ca="1">SUM(B3:B10)</f>
        <v>100.00000000000001</v>
      </c>
      <c r="E12" s="85" t="s">
        <v>99</v>
      </c>
      <c r="F12" s="88">
        <f ca="1">CalcSurf!K52</f>
        <v>1</v>
      </c>
      <c r="G12" s="47"/>
    </row>
    <row r="13" spans="1:7" x14ac:dyDescent="0.25">
      <c r="E13" s="4" t="s">
        <v>16</v>
      </c>
      <c r="F13" s="82">
        <f ca="1">F3+F4+F5+F6+F7+F8+F9+F10+F11</f>
        <v>100.00000000000001</v>
      </c>
      <c r="G13" s="47"/>
    </row>
    <row r="14" spans="1:7" x14ac:dyDescent="0.25">
      <c r="A14" s="92" t="s">
        <v>95</v>
      </c>
      <c r="B14" s="92"/>
      <c r="G14" s="47"/>
    </row>
    <row r="15" spans="1:7" x14ac:dyDescent="0.25">
      <c r="A15" s="6" t="s">
        <v>14</v>
      </c>
      <c r="B15" s="3" t="s">
        <v>15</v>
      </c>
      <c r="E15" s="92" t="s">
        <v>36</v>
      </c>
      <c r="F15" s="92"/>
      <c r="G15" s="47"/>
    </row>
    <row r="16" spans="1:7" x14ac:dyDescent="0.25">
      <c r="A16" s="5" t="s">
        <v>100</v>
      </c>
      <c r="B16" s="86">
        <f ca="1">CalcSurf!K24+Chance!H17</f>
        <v>41.4</v>
      </c>
      <c r="E16" s="6" t="s">
        <v>14</v>
      </c>
      <c r="F16" s="3" t="s">
        <v>15</v>
      </c>
    </row>
    <row r="17" spans="1:6" x14ac:dyDescent="0.25">
      <c r="A17" s="5" t="s">
        <v>29</v>
      </c>
      <c r="B17" s="86">
        <f ca="1">CalcSurf!K25+Chance!H18</f>
        <v>43.1</v>
      </c>
      <c r="E17" s="5" t="s">
        <v>97</v>
      </c>
      <c r="F17" s="86">
        <f ca="1">CalcSurf!K58+Chance!H70</f>
        <v>48.5</v>
      </c>
    </row>
    <row r="18" spans="1:6" x14ac:dyDescent="0.25">
      <c r="A18" s="5" t="s">
        <v>21</v>
      </c>
      <c r="B18" s="86">
        <f ca="1">CalcSurf!K26+Chance!H19</f>
        <v>15.499999999999996</v>
      </c>
      <c r="E18" s="5" t="s">
        <v>2</v>
      </c>
      <c r="F18" s="86">
        <f ca="1">CalcSurf!K59+Chance!H71</f>
        <v>23</v>
      </c>
    </row>
    <row r="19" spans="1:6" x14ac:dyDescent="0.25">
      <c r="A19" s="84" t="s">
        <v>40</v>
      </c>
      <c r="B19" s="87">
        <f ca="1">Chance!I25</f>
        <v>0</v>
      </c>
      <c r="E19" s="5" t="s">
        <v>3</v>
      </c>
      <c r="F19" s="86">
        <f ca="1">CalcSurf!K60+Chance!H72</f>
        <v>8.5</v>
      </c>
    </row>
    <row r="20" spans="1:6" x14ac:dyDescent="0.25">
      <c r="A20" s="84" t="s">
        <v>19</v>
      </c>
      <c r="B20" s="87">
        <f ca="1">Chance!I26</f>
        <v>0</v>
      </c>
      <c r="E20" s="5" t="s">
        <v>98</v>
      </c>
      <c r="F20" s="86">
        <f ca="1">CalcSurf!K61+Chance!H73</f>
        <v>7.2</v>
      </c>
    </row>
    <row r="21" spans="1:6" x14ac:dyDescent="0.25">
      <c r="A21" s="84" t="s">
        <v>20</v>
      </c>
      <c r="B21" s="87">
        <f ca="1">Chance!I27</f>
        <v>0</v>
      </c>
      <c r="E21" s="5" t="s">
        <v>5</v>
      </c>
      <c r="F21" s="86">
        <f ca="1">CalcSurf!K62+Chance!H74</f>
        <v>5.7</v>
      </c>
    </row>
    <row r="22" spans="1:6" x14ac:dyDescent="0.25">
      <c r="A22" s="85" t="s">
        <v>99</v>
      </c>
      <c r="B22" s="88">
        <f ca="1">CalcSurf!K29</f>
        <v>0</v>
      </c>
      <c r="E22" s="5" t="s">
        <v>100</v>
      </c>
      <c r="F22" s="86">
        <f ca="1">CalcSurf!K63+Chance!H75</f>
        <v>5.1000000000000005</v>
      </c>
    </row>
    <row r="23" spans="1:6" x14ac:dyDescent="0.25">
      <c r="A23" s="4" t="s">
        <v>16</v>
      </c>
      <c r="B23" s="82">
        <f ca="1">B16+B17+B18+B19+B20+B21</f>
        <v>100</v>
      </c>
      <c r="E23" s="84" t="s">
        <v>66</v>
      </c>
      <c r="F23" s="87">
        <f ca="1">Chance!I79</f>
        <v>1.2</v>
      </c>
    </row>
    <row r="24" spans="1:6" x14ac:dyDescent="0.25">
      <c r="E24" s="84" t="s">
        <v>40</v>
      </c>
      <c r="F24" s="87">
        <f ca="1">Chance!I80</f>
        <v>0.6</v>
      </c>
    </row>
    <row r="25" spans="1:6" x14ac:dyDescent="0.25">
      <c r="A25" s="92" t="s">
        <v>96</v>
      </c>
      <c r="B25" s="92"/>
      <c r="E25" s="84" t="s">
        <v>67</v>
      </c>
      <c r="F25" s="87">
        <f ca="1">Chance!I81</f>
        <v>0.2</v>
      </c>
    </row>
    <row r="26" spans="1:6" x14ac:dyDescent="0.25">
      <c r="A26" s="6" t="s">
        <v>14</v>
      </c>
      <c r="B26" s="3" t="s">
        <v>15</v>
      </c>
      <c r="E26" s="85" t="s">
        <v>99</v>
      </c>
      <c r="F26" s="88">
        <f ca="1">CalcSurf!K64</f>
        <v>2</v>
      </c>
    </row>
    <row r="27" spans="1:6" x14ac:dyDescent="0.25">
      <c r="A27" s="5" t="s">
        <v>19</v>
      </c>
      <c r="B27" s="86">
        <f ca="1">CalcSurf!K35+Chance!H30</f>
        <v>90.300000000000011</v>
      </c>
      <c r="E27" s="4" t="s">
        <v>16</v>
      </c>
      <c r="F27" s="90">
        <f ca="1">F17+F18+F19+F20+F21+F22+F23+F24+F25</f>
        <v>100</v>
      </c>
    </row>
    <row r="28" spans="1:6" x14ac:dyDescent="0.25">
      <c r="A28" s="5" t="s">
        <v>20</v>
      </c>
      <c r="B28" s="86">
        <f ca="1">CalcSurf!K36+Chance!H31</f>
        <v>7.699999999999994</v>
      </c>
    </row>
    <row r="29" spans="1:6" x14ac:dyDescent="0.25">
      <c r="A29" s="84" t="s">
        <v>82</v>
      </c>
      <c r="B29" s="87">
        <f ca="1">Chance!I38</f>
        <v>0.8</v>
      </c>
      <c r="E29" s="92" t="s">
        <v>37</v>
      </c>
      <c r="F29" s="92"/>
    </row>
    <row r="30" spans="1:6" x14ac:dyDescent="0.25">
      <c r="A30" s="84" t="s">
        <v>83</v>
      </c>
      <c r="B30" s="87">
        <f ca="1">Chance!I39</f>
        <v>0.6</v>
      </c>
      <c r="E30" s="12" t="s">
        <v>14</v>
      </c>
      <c r="F30" s="12" t="s">
        <v>15</v>
      </c>
    </row>
    <row r="31" spans="1:6" x14ac:dyDescent="0.25">
      <c r="A31" s="84" t="s">
        <v>84</v>
      </c>
      <c r="B31" s="87">
        <f ca="1">Chance!I40</f>
        <v>0.6</v>
      </c>
      <c r="E31" s="5" t="s">
        <v>100</v>
      </c>
      <c r="F31" s="86">
        <f ca="1">CalcSurf!K70+Chance!H84</f>
        <v>73.45</v>
      </c>
    </row>
    <row r="32" spans="1:6" x14ac:dyDescent="0.25">
      <c r="A32" s="85" t="s">
        <v>99</v>
      </c>
      <c r="B32" s="88">
        <f ca="1">CalcSurf!K40</f>
        <v>2</v>
      </c>
      <c r="E32" s="5" t="s">
        <v>22</v>
      </c>
      <c r="F32" s="86">
        <f ca="1">CalcSurf!K71+Chance!H85</f>
        <v>9.7499999999999982</v>
      </c>
    </row>
    <row r="33" spans="1:6" x14ac:dyDescent="0.25">
      <c r="A33" s="4" t="s">
        <v>16</v>
      </c>
      <c r="B33" s="4">
        <f ca="1">B27+B28+B29+B30+B31</f>
        <v>99.999999999999986</v>
      </c>
      <c r="E33" s="5" t="s">
        <v>21</v>
      </c>
      <c r="F33" s="86">
        <f ca="1">CalcSurf!K72+Chance!H86</f>
        <v>5.35</v>
      </c>
    </row>
    <row r="34" spans="1:6" x14ac:dyDescent="0.25">
      <c r="A34" s="47"/>
      <c r="B34" s="47"/>
      <c r="E34" s="5" t="s">
        <v>38</v>
      </c>
      <c r="F34" s="86">
        <f ca="1">CalcSurf!K73+Chance!H87</f>
        <v>6.4499999999999993</v>
      </c>
    </row>
    <row r="35" spans="1:6" x14ac:dyDescent="0.25">
      <c r="A35" s="92" t="s">
        <v>39</v>
      </c>
      <c r="B35" s="92"/>
      <c r="E35" s="84" t="s">
        <v>93</v>
      </c>
      <c r="F35" s="87">
        <f ca="1">Chance!I91</f>
        <v>1</v>
      </c>
    </row>
    <row r="36" spans="1:6" x14ac:dyDescent="0.25">
      <c r="A36" s="12" t="s">
        <v>14</v>
      </c>
      <c r="B36" s="12" t="s">
        <v>15</v>
      </c>
      <c r="E36" s="84" t="s">
        <v>40</v>
      </c>
      <c r="F36" s="87">
        <f ca="1">Chance!I92</f>
        <v>1.5</v>
      </c>
    </row>
    <row r="37" spans="1:6" x14ac:dyDescent="0.25">
      <c r="A37" s="5" t="s">
        <v>100</v>
      </c>
      <c r="B37" s="86">
        <f ca="1">CalcSurf!K81+Chance!H43</f>
        <v>66.099999999999994</v>
      </c>
      <c r="E37" s="84" t="s">
        <v>98</v>
      </c>
      <c r="F37" s="87">
        <f ca="1">Chance!I93</f>
        <v>2.5</v>
      </c>
    </row>
    <row r="38" spans="1:6" x14ac:dyDescent="0.25">
      <c r="A38" s="5" t="s">
        <v>40</v>
      </c>
      <c r="B38" s="86">
        <f ca="1">CalcSurf!K82+Chance!H44</f>
        <v>16.2</v>
      </c>
      <c r="E38" s="85" t="s">
        <v>17</v>
      </c>
      <c r="F38" s="88">
        <f ca="1">CalcSurf!K75</f>
        <v>5</v>
      </c>
    </row>
    <row r="39" spans="1:6" x14ac:dyDescent="0.25">
      <c r="A39" s="5" t="s">
        <v>101</v>
      </c>
      <c r="B39" s="86">
        <f ca="1">CalcSurf!K83+Chance!H45</f>
        <v>17.7</v>
      </c>
      <c r="E39" s="4" t="s">
        <v>16</v>
      </c>
      <c r="F39" s="90">
        <f ca="1">F31+F32+F33+F34+F35+F36+F37</f>
        <v>100</v>
      </c>
    </row>
    <row r="40" spans="1:6" x14ac:dyDescent="0.25">
      <c r="A40" s="84" t="s">
        <v>5</v>
      </c>
      <c r="B40" s="87">
        <f ca="1">Chance!I51</f>
        <v>0</v>
      </c>
      <c r="E40" s="47"/>
      <c r="F40" s="75"/>
    </row>
    <row r="41" spans="1:6" x14ac:dyDescent="0.25">
      <c r="A41" s="84" t="s">
        <v>22</v>
      </c>
      <c r="B41" s="87">
        <f ca="1">Chance!I52</f>
        <v>0</v>
      </c>
      <c r="E41" s="47"/>
      <c r="F41" s="75"/>
    </row>
    <row r="42" spans="1:6" x14ac:dyDescent="0.25">
      <c r="A42" s="84" t="s">
        <v>21</v>
      </c>
      <c r="B42" s="87">
        <f ca="1">Chance!I53</f>
        <v>0</v>
      </c>
      <c r="E42" s="47"/>
      <c r="F42" s="47"/>
    </row>
    <row r="43" spans="1:6" x14ac:dyDescent="0.25">
      <c r="A43" s="85" t="s">
        <v>99</v>
      </c>
      <c r="B43" s="88">
        <f ca="1">CalcSurf!K86</f>
        <v>1</v>
      </c>
      <c r="E43" s="76"/>
      <c r="F43" s="76"/>
    </row>
    <row r="44" spans="1:6" x14ac:dyDescent="0.25">
      <c r="A44" s="4" t="s">
        <v>16</v>
      </c>
      <c r="B44" s="82">
        <f ca="1">B37+B38+B39+B40+B41+B42</f>
        <v>100</v>
      </c>
    </row>
    <row r="45" spans="1:6" x14ac:dyDescent="0.25">
      <c r="A45" s="47"/>
      <c r="B45" s="47"/>
    </row>
    <row r="46" spans="1:6" x14ac:dyDescent="0.25">
      <c r="A46" s="76"/>
      <c r="B46" s="76"/>
    </row>
    <row r="102" spans="19:19" x14ac:dyDescent="0.25">
      <c r="S102" t="s">
        <v>103</v>
      </c>
    </row>
  </sheetData>
  <mergeCells count="7">
    <mergeCell ref="E29:F29"/>
    <mergeCell ref="A35:B35"/>
    <mergeCell ref="E1:F1"/>
    <mergeCell ref="A1:B1"/>
    <mergeCell ref="E15:F15"/>
    <mergeCell ref="A14:B14"/>
    <mergeCell ref="A25:B25"/>
  </mergeCells>
  <pageMargins left="0.7" right="0.7" top="0.75" bottom="0.75" header="0.3" footer="0.3"/>
  <pageSetup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1"/>
  <sheetViews>
    <sheetView topLeftCell="A50" zoomScaleNormal="100" workbookViewId="0">
      <selection activeCell="C56" sqref="C56"/>
    </sheetView>
  </sheetViews>
  <sheetFormatPr defaultRowHeight="15" x14ac:dyDescent="0.25"/>
  <cols>
    <col min="2" max="2" width="11.28515625" bestFit="1" customWidth="1"/>
    <col min="5" max="5" width="11.28515625" bestFit="1" customWidth="1"/>
    <col min="8" max="8" width="13.140625" bestFit="1" customWidth="1"/>
    <col min="10" max="10" width="12" bestFit="1" customWidth="1"/>
    <col min="13" max="13" width="12" bestFit="1" customWidth="1"/>
    <col min="15" max="15" width="10" bestFit="1" customWidth="1"/>
  </cols>
  <sheetData>
    <row r="1" spans="1:16" x14ac:dyDescent="0.25">
      <c r="A1" t="s">
        <v>0</v>
      </c>
      <c r="E1" t="s">
        <v>7</v>
      </c>
      <c r="H1" t="s">
        <v>8</v>
      </c>
      <c r="J1" t="s">
        <v>10</v>
      </c>
      <c r="N1">
        <v>1</v>
      </c>
      <c r="O1" s="2">
        <v>1</v>
      </c>
      <c r="P1" s="2">
        <v>646</v>
      </c>
    </row>
    <row r="2" spans="1:16" x14ac:dyDescent="0.25">
      <c r="B2" t="s">
        <v>1</v>
      </c>
      <c r="C2">
        <v>45</v>
      </c>
      <c r="E2" t="s">
        <v>1</v>
      </c>
      <c r="F2" s="1">
        <f ca="1">(RANDBETWEEN(10*(C2-($B$10*C2)),10*(C2+(C2*$B$10))))/10</f>
        <v>35.799999999999997</v>
      </c>
      <c r="H2" t="s">
        <v>9</v>
      </c>
      <c r="J2" t="s">
        <v>1</v>
      </c>
      <c r="K2" s="10">
        <f ca="1">IF($F$7&lt;0,F2+$H$3,F2+($F$7-$K$7)/5)</f>
        <v>36.86</v>
      </c>
      <c r="N2">
        <v>2</v>
      </c>
      <c r="O2" s="2">
        <v>647</v>
      </c>
      <c r="P2" s="2">
        <v>807</v>
      </c>
    </row>
    <row r="3" spans="1:16" x14ac:dyDescent="0.25">
      <c r="B3" t="s">
        <v>2</v>
      </c>
      <c r="C3">
        <v>20</v>
      </c>
      <c r="E3" t="s">
        <v>2</v>
      </c>
      <c r="F3" s="1">
        <f t="shared" ref="F3:F6" ca="1" si="0">(RANDBETWEEN(10*(C3-($B$10*C3)),10*(C3+(C3*$B$10))))/10</f>
        <v>24.5</v>
      </c>
      <c r="H3">
        <f ca="1">IF(F7&lt;0,F7/5,F7)</f>
        <v>7.3000000000000007</v>
      </c>
      <c r="J3" t="s">
        <v>2</v>
      </c>
      <c r="K3" s="10">
        <f t="shared" ref="K3:K6" ca="1" si="1">IF($F$7&lt;0,F3+$H$3,F3+($F$7-$K$7)/5)</f>
        <v>25.56</v>
      </c>
      <c r="N3">
        <v>3</v>
      </c>
      <c r="O3" s="2">
        <v>808</v>
      </c>
      <c r="P3" s="2">
        <v>879</v>
      </c>
    </row>
    <row r="4" spans="1:16" x14ac:dyDescent="0.25">
      <c r="B4" t="s">
        <v>3</v>
      </c>
      <c r="C4">
        <v>15</v>
      </c>
      <c r="E4" t="s">
        <v>3</v>
      </c>
      <c r="F4" s="1">
        <f t="shared" ca="1" si="0"/>
        <v>16.100000000000001</v>
      </c>
      <c r="J4" t="s">
        <v>3</v>
      </c>
      <c r="K4" s="10">
        <f t="shared" ca="1" si="1"/>
        <v>17.16</v>
      </c>
      <c r="N4">
        <v>4</v>
      </c>
      <c r="O4" s="2">
        <v>880</v>
      </c>
      <c r="P4" s="2">
        <v>919</v>
      </c>
    </row>
    <row r="5" spans="1:16" x14ac:dyDescent="0.25">
      <c r="B5" t="s">
        <v>4</v>
      </c>
      <c r="C5">
        <v>10</v>
      </c>
      <c r="E5" t="s">
        <v>4</v>
      </c>
      <c r="F5" s="1">
        <f t="shared" ca="1" si="0"/>
        <v>10.3</v>
      </c>
      <c r="H5" t="s">
        <v>11</v>
      </c>
      <c r="J5" t="s">
        <v>4</v>
      </c>
      <c r="K5" s="10">
        <f t="shared" ca="1" si="1"/>
        <v>11.360000000000001</v>
      </c>
      <c r="N5">
        <v>5</v>
      </c>
      <c r="O5" s="2">
        <v>920</v>
      </c>
      <c r="P5" s="2">
        <v>945</v>
      </c>
    </row>
    <row r="6" spans="1:16" x14ac:dyDescent="0.25">
      <c r="B6" t="s">
        <v>5</v>
      </c>
      <c r="C6">
        <v>10</v>
      </c>
      <c r="E6" t="s">
        <v>5</v>
      </c>
      <c r="F6" s="1">
        <f t="shared" ca="1" si="0"/>
        <v>6</v>
      </c>
      <c r="H6">
        <f ca="1">K2+K3+K4+K5+K6+K7</f>
        <v>100</v>
      </c>
      <c r="J6" t="s">
        <v>5</v>
      </c>
      <c r="K6" s="10">
        <f t="shared" ca="1" si="1"/>
        <v>7.0600000000000005</v>
      </c>
      <c r="N6">
        <v>6</v>
      </c>
      <c r="O6" s="2">
        <v>946</v>
      </c>
      <c r="P6" s="2">
        <v>963</v>
      </c>
    </row>
    <row r="7" spans="1:16" x14ac:dyDescent="0.25">
      <c r="E7" t="s">
        <v>6</v>
      </c>
      <c r="F7" s="1">
        <f ca="1">100-F2-F3-F4-F5-F6</f>
        <v>7.3000000000000007</v>
      </c>
      <c r="J7" t="s">
        <v>6</v>
      </c>
      <c r="K7" s="11">
        <f ca="1">IF(F7=0,0,IF(F7&lt;0,0,IF(D10&lt;CalcStat!B3,1,IF(D10&lt;CalcStat!B4,CalcStat!A3,IF(D10&lt;CalcStat!B5,CalcStat!A4,IF(D10&lt;CalcStat!B6,CalcStat!A5,IF(D10&lt;CalcStat!B7,CalcStat!A6,IF(D10&lt;CalcStat!B8,CalcStat!A7,IF(D10&lt;CalcStat!B9,CalcStat!A8,IF(D10&lt;CalcStat!B10,CalcStat!A9,IF(D10&lt;CalcStat!B11,CalcStat!A10,IF(D10&gt;CalcStat!C10,CalcStat!A11,0))))))))))))</f>
        <v>2</v>
      </c>
      <c r="N7">
        <v>7</v>
      </c>
      <c r="O7" s="2">
        <v>964</v>
      </c>
      <c r="P7" s="2">
        <v>976</v>
      </c>
    </row>
    <row r="8" spans="1:16" x14ac:dyDescent="0.25">
      <c r="N8">
        <v>8</v>
      </c>
      <c r="O8" s="2">
        <v>977</v>
      </c>
      <c r="P8" s="2">
        <v>986</v>
      </c>
    </row>
    <row r="9" spans="1:16" x14ac:dyDescent="0.25">
      <c r="B9" t="s">
        <v>12</v>
      </c>
      <c r="D9" t="s">
        <v>13</v>
      </c>
      <c r="K9">
        <f ca="1">K2+K3+K4+K5+K6+K7</f>
        <v>100</v>
      </c>
      <c r="N9">
        <v>9</v>
      </c>
      <c r="O9" s="2">
        <v>987</v>
      </c>
      <c r="P9" s="2">
        <v>994</v>
      </c>
    </row>
    <row r="10" spans="1:16" x14ac:dyDescent="0.25">
      <c r="B10">
        <v>0.47499999999999998</v>
      </c>
      <c r="D10" s="3">
        <f ca="1">RANDBETWEEN(0,1000)</f>
        <v>690</v>
      </c>
      <c r="N10">
        <v>10</v>
      </c>
      <c r="O10" s="2">
        <v>995</v>
      </c>
      <c r="P10" s="2">
        <v>999.72758669109044</v>
      </c>
    </row>
    <row r="11" spans="1:16" x14ac:dyDescent="0.25">
      <c r="B11" s="2"/>
      <c r="C11" s="2"/>
    </row>
    <row r="12" spans="1:16" x14ac:dyDescent="0.25">
      <c r="A12" t="s">
        <v>30</v>
      </c>
      <c r="E12" t="s">
        <v>7</v>
      </c>
      <c r="H12" t="s">
        <v>8</v>
      </c>
      <c r="J12" t="s">
        <v>10</v>
      </c>
    </row>
    <row r="13" spans="1:16" x14ac:dyDescent="0.25">
      <c r="B13" t="s">
        <v>19</v>
      </c>
      <c r="C13">
        <v>82</v>
      </c>
      <c r="E13" t="s">
        <v>19</v>
      </c>
      <c r="F13" s="1">
        <f ca="1">(RANDBETWEEN(10*(C13-($B$21*C13)),10*(C13+(C13*$B$21))))/10</f>
        <v>91.6</v>
      </c>
      <c r="H13" t="s">
        <v>23</v>
      </c>
      <c r="J13" t="s">
        <v>19</v>
      </c>
      <c r="K13" s="10">
        <f ca="1">IF($F$18&lt;0,F13+$H$14,F13+($F$18-$K$18)/4)</f>
        <v>89.1</v>
      </c>
    </row>
    <row r="14" spans="1:16" x14ac:dyDescent="0.25">
      <c r="B14" t="s">
        <v>20</v>
      </c>
      <c r="C14">
        <v>12</v>
      </c>
      <c r="E14" t="s">
        <v>20</v>
      </c>
      <c r="F14" s="1">
        <f t="shared" ref="F14:F16" ca="1" si="2">(RANDBETWEEN(10*(C14-($B$21*C14)),10*(C14+(C14*$B$21))))/10</f>
        <v>12.9</v>
      </c>
      <c r="H14">
        <f ca="1">IF(F18&lt;0,F18/4,F18)</f>
        <v>-2.4999999999999987</v>
      </c>
      <c r="J14" t="s">
        <v>20</v>
      </c>
      <c r="K14" s="10">
        <f t="shared" ref="K14:K16" ca="1" si="3">IF($F$18&lt;0,F14+$H$14,F14+($F$18-$K$18)/4)</f>
        <v>10.400000000000002</v>
      </c>
    </row>
    <row r="15" spans="1:16" x14ac:dyDescent="0.25">
      <c r="B15" t="s">
        <v>21</v>
      </c>
      <c r="C15">
        <v>3</v>
      </c>
      <c r="E15" t="s">
        <v>21</v>
      </c>
      <c r="F15" s="1">
        <f t="shared" ca="1" si="2"/>
        <v>2.7</v>
      </c>
      <c r="J15" t="s">
        <v>21</v>
      </c>
      <c r="K15" s="10">
        <f ca="1">IF($F$18&lt;0,F15+$H$14,F15+($F$18-$K$18)/4)</f>
        <v>0.20000000000000151</v>
      </c>
    </row>
    <row r="16" spans="1:16" x14ac:dyDescent="0.25">
      <c r="B16" t="s">
        <v>22</v>
      </c>
      <c r="C16">
        <v>3</v>
      </c>
      <c r="E16" t="s">
        <v>22</v>
      </c>
      <c r="F16" s="1">
        <f t="shared" ca="1" si="2"/>
        <v>2.8</v>
      </c>
      <c r="H16" t="s">
        <v>11</v>
      </c>
      <c r="J16" t="s">
        <v>22</v>
      </c>
      <c r="K16" s="10">
        <f t="shared" ca="1" si="3"/>
        <v>0.30000000000000115</v>
      </c>
      <c r="O16" s="2"/>
      <c r="P16" s="2"/>
    </row>
    <row r="17" spans="1:16" x14ac:dyDescent="0.25">
      <c r="H17">
        <f ca="1">K13+K14+K15+K16+K17+K18</f>
        <v>100</v>
      </c>
      <c r="K17" s="7"/>
      <c r="M17" s="2"/>
      <c r="O17" s="2"/>
      <c r="P17" s="2"/>
    </row>
    <row r="18" spans="1:16" x14ac:dyDescent="0.25">
      <c r="D18">
        <f>D13+D14+D15+D16</f>
        <v>0</v>
      </c>
      <c r="E18" t="s">
        <v>6</v>
      </c>
      <c r="F18">
        <f ca="1">100-F13-F14-F15-F16</f>
        <v>-9.9999999999999947</v>
      </c>
      <c r="J18" t="s">
        <v>6</v>
      </c>
      <c r="K18" s="11">
        <f ca="1">IF(F18=0,0,IF(F18&lt;0,0,IF(D21&lt;$O$2,$N$1,IF(D21&lt;$O$3,$N$2,IF(D21&lt;$O$4,$N$3,IF(D21&lt;$O$5,$N$4,IF(D21&lt;$O$6,$N$5,IF(D21&lt;$O$7,$N$6,IF(D21&lt;$O$8,$N$7,IF(D21&lt;$O$9,$N$8,IF(D21&lt;$O$10,$N$9,IF(D21&gt;$P$9,$N$10,0))))))))))))</f>
        <v>0</v>
      </c>
      <c r="O18" s="2"/>
      <c r="P18" s="2"/>
    </row>
    <row r="19" spans="1:16" x14ac:dyDescent="0.25">
      <c r="O19" s="2"/>
      <c r="P19" s="2"/>
    </row>
    <row r="20" spans="1:16" x14ac:dyDescent="0.25">
      <c r="B20" t="s">
        <v>12</v>
      </c>
      <c r="D20" t="s">
        <v>13</v>
      </c>
      <c r="K20">
        <f ca="1">K13+K14+K15+K16+K17+K18</f>
        <v>100</v>
      </c>
      <c r="O20" s="2"/>
      <c r="P20" s="2"/>
    </row>
    <row r="21" spans="1:16" x14ac:dyDescent="0.25">
      <c r="B21">
        <v>0.122</v>
      </c>
      <c r="D21" s="3">
        <f ca="1">RANDBETWEEN(0,1000)</f>
        <v>993</v>
      </c>
      <c r="O21" s="2"/>
      <c r="P21" s="2"/>
    </row>
    <row r="22" spans="1:16" x14ac:dyDescent="0.25">
      <c r="B22" t="s">
        <v>94</v>
      </c>
      <c r="K22" s="1"/>
      <c r="O22" s="2"/>
      <c r="P22" s="2"/>
    </row>
    <row r="23" spans="1:16" x14ac:dyDescent="0.25">
      <c r="A23" t="s">
        <v>31</v>
      </c>
      <c r="E23" t="s">
        <v>7</v>
      </c>
      <c r="H23" t="s">
        <v>8</v>
      </c>
      <c r="J23" t="s">
        <v>10</v>
      </c>
      <c r="O23" s="2"/>
      <c r="P23" s="2"/>
    </row>
    <row r="24" spans="1:16" x14ac:dyDescent="0.25">
      <c r="B24" t="s">
        <v>27</v>
      </c>
      <c r="C24">
        <v>40</v>
      </c>
      <c r="E24" t="s">
        <v>27</v>
      </c>
      <c r="F24">
        <f ca="1">0.1*(RANDBETWEEN(10*(C24-($B$32*C24)),10*(C24+(C24*$B$32))))</f>
        <v>48.2</v>
      </c>
      <c r="H24" t="s">
        <v>23</v>
      </c>
      <c r="J24" t="s">
        <v>27</v>
      </c>
      <c r="K24" s="10">
        <f ca="1">IF($F$29&lt;0,F24+$H$25,F24+($F$29-$K$29)/3)</f>
        <v>41.4</v>
      </c>
      <c r="O24" s="2"/>
      <c r="P24" s="2"/>
    </row>
    <row r="25" spans="1:16" x14ac:dyDescent="0.25">
      <c r="B25" t="s">
        <v>22</v>
      </c>
      <c r="C25">
        <v>40</v>
      </c>
      <c r="E25" t="s">
        <v>22</v>
      </c>
      <c r="F25">
        <f t="shared" ref="F25" ca="1" si="4">0.1*(RANDBETWEEN(10*(C25-($B$32*C25)),10*(C25+(C25*$B$32))))</f>
        <v>49.900000000000006</v>
      </c>
      <c r="H25">
        <f ca="1">IF(F29&lt;0,F29/3,F29)</f>
        <v>-6.8000000000000034</v>
      </c>
      <c r="J25" t="s">
        <v>22</v>
      </c>
      <c r="K25" s="10">
        <f t="shared" ref="K25:K26" ca="1" si="5">IF($F$29&lt;0,F25+$H$25,F25+($F$29-$K$29)/3)</f>
        <v>43.1</v>
      </c>
      <c r="O25" s="2"/>
      <c r="P25" s="2"/>
    </row>
    <row r="26" spans="1:16" x14ac:dyDescent="0.25">
      <c r="B26" t="s">
        <v>21</v>
      </c>
      <c r="C26">
        <v>20</v>
      </c>
      <c r="E26" t="s">
        <v>21</v>
      </c>
      <c r="F26">
        <f ca="1">0.1*(RANDBETWEEN(10*(C26-($B$32*C26)),10*(C26+(C26*$B$32))))</f>
        <v>22.3</v>
      </c>
      <c r="J26" t="s">
        <v>21</v>
      </c>
      <c r="K26" s="10">
        <f t="shared" ca="1" si="5"/>
        <v>15.499999999999996</v>
      </c>
      <c r="O26" s="1"/>
    </row>
    <row r="27" spans="1:16" x14ac:dyDescent="0.25">
      <c r="H27" t="s">
        <v>11</v>
      </c>
      <c r="K27" s="10"/>
      <c r="O27" s="2"/>
    </row>
    <row r="28" spans="1:16" x14ac:dyDescent="0.25">
      <c r="H28">
        <f ca="1">K24+K25+K26+K27+K28+K29</f>
        <v>100</v>
      </c>
      <c r="K28" s="3"/>
      <c r="O28" s="2"/>
    </row>
    <row r="29" spans="1:16" x14ac:dyDescent="0.25">
      <c r="D29">
        <f>D24+D25+D26+D27</f>
        <v>0</v>
      </c>
      <c r="E29" t="s">
        <v>6</v>
      </c>
      <c r="F29">
        <f ca="1">100-F24-F25-F26-F27</f>
        <v>-20.400000000000009</v>
      </c>
      <c r="J29" t="s">
        <v>6</v>
      </c>
      <c r="K29" s="3">
        <f ca="1">IF(F29=0,0,IF(F29&lt;0,0,IF(D32&lt;$O$2,$N$1,IF(D32&lt;$O$3,$N$2,IF(D32&lt;$O$4,$N$3,IF(D32&lt;$O$5,$N$4,IF(D32&lt;$O$6,$N$5,IF(D32&lt;$O$7,$N$6,IF(D32&lt;$O$8,$N$7,IF(D32&lt;$O$9,$N$8,IF(D32&lt;$O$10,$N$9,IF(D32&gt;$P$9,$N$10,0))))))))))))</f>
        <v>0</v>
      </c>
      <c r="O29" s="2"/>
    </row>
    <row r="30" spans="1:16" x14ac:dyDescent="0.25">
      <c r="O30" s="2"/>
    </row>
    <row r="31" spans="1:16" x14ac:dyDescent="0.25">
      <c r="B31" t="s">
        <v>12</v>
      </c>
      <c r="D31" t="s">
        <v>13</v>
      </c>
      <c r="K31">
        <f ca="1">K24+K25+K26+K27+K28+K29</f>
        <v>100</v>
      </c>
      <c r="O31" s="2"/>
    </row>
    <row r="32" spans="1:16" x14ac:dyDescent="0.25">
      <c r="B32">
        <v>0.54100000000000004</v>
      </c>
      <c r="D32" s="3">
        <f ca="1">RANDBETWEEN(0,1000)</f>
        <v>301</v>
      </c>
      <c r="O32" s="2"/>
    </row>
    <row r="33" spans="1:15" x14ac:dyDescent="0.25">
      <c r="O33" s="2"/>
    </row>
    <row r="34" spans="1:15" x14ac:dyDescent="0.25">
      <c r="A34" t="s">
        <v>33</v>
      </c>
      <c r="E34" t="s">
        <v>7</v>
      </c>
      <c r="H34" t="s">
        <v>8</v>
      </c>
      <c r="J34" t="s">
        <v>10</v>
      </c>
      <c r="O34" s="2"/>
    </row>
    <row r="35" spans="1:15" x14ac:dyDescent="0.25">
      <c r="B35" t="s">
        <v>19</v>
      </c>
      <c r="C35">
        <v>94</v>
      </c>
      <c r="E35" t="s">
        <v>19</v>
      </c>
      <c r="F35">
        <f ca="1">0.1*RANDBETWEEN(10*(C35-($B$43*C35)),10*(C35+(C35*$B$43)))</f>
        <v>88.800000000000011</v>
      </c>
      <c r="H35" t="s">
        <v>23</v>
      </c>
      <c r="J35" t="s">
        <v>19</v>
      </c>
      <c r="K35" s="10">
        <f ca="1">IF($F$40&lt;0,F35+$H$36,F35+($F$40-$K$40)/2)</f>
        <v>90.300000000000011</v>
      </c>
      <c r="O35" s="2"/>
    </row>
    <row r="36" spans="1:15" x14ac:dyDescent="0.25">
      <c r="B36" t="s">
        <v>20</v>
      </c>
      <c r="C36">
        <v>6</v>
      </c>
      <c r="E36" t="s">
        <v>20</v>
      </c>
      <c r="F36">
        <f ca="1">0.1*RANDBETWEEN(10*(C36-($B$43*C36)),10*(C36+(C36*$B$43)))</f>
        <v>6.2</v>
      </c>
      <c r="H36">
        <f ca="1">IF(F40&lt;0,F40/2,F40)</f>
        <v>4.9999999999999885</v>
      </c>
      <c r="J36" t="s">
        <v>20</v>
      </c>
      <c r="K36" s="10">
        <f ca="1">IF($F$40&lt;0,F36+$H$36,F36+($F$40-$K$40)/2)</f>
        <v>7.699999999999994</v>
      </c>
      <c r="O36" s="2"/>
    </row>
    <row r="37" spans="1:15" x14ac:dyDescent="0.25">
      <c r="K37" s="3"/>
      <c r="O37" s="2"/>
    </row>
    <row r="38" spans="1:15" x14ac:dyDescent="0.25">
      <c r="H38" t="s">
        <v>11</v>
      </c>
      <c r="K38" s="3"/>
      <c r="O38" s="2"/>
    </row>
    <row r="39" spans="1:15" x14ac:dyDescent="0.25">
      <c r="H39">
        <f ca="1">K35+K36+K40</f>
        <v>100</v>
      </c>
      <c r="K39" s="3"/>
      <c r="O39" s="2"/>
    </row>
    <row r="40" spans="1:15" x14ac:dyDescent="0.25">
      <c r="D40">
        <f>D35+D36+D37+D38</f>
        <v>0</v>
      </c>
      <c r="E40" t="s">
        <v>6</v>
      </c>
      <c r="F40">
        <f ca="1">100-F35-F36</f>
        <v>4.9999999999999885</v>
      </c>
      <c r="J40" t="s">
        <v>6</v>
      </c>
      <c r="K40" s="3">
        <f ca="1">IF(F40=0,0,IF(F40&lt;0,0,IF(D43&lt;$O$2,$N$1,IF(D43&lt;$O$3,$N$2,IF(D43&lt;$O$4,$N$3,IF(D43&lt;$O$5,$N$4,IF(D43&lt;$O$6,$N$5,IF(D43&lt;$O$7,$N$6,IF(D43&lt;$O$8,$N$7,IF(D43&lt;$O$9,$N$8,IF(D43&lt;$O$10,$N$9,IF(D43&gt;$P$9,$N$10,0))))))))))))</f>
        <v>2</v>
      </c>
      <c r="O40" s="2"/>
    </row>
    <row r="41" spans="1:15" x14ac:dyDescent="0.25">
      <c r="O41" s="2"/>
    </row>
    <row r="42" spans="1:15" x14ac:dyDescent="0.25">
      <c r="B42" t="s">
        <v>12</v>
      </c>
      <c r="D42" t="s">
        <v>13</v>
      </c>
      <c r="K42">
        <f ca="1">K35+K36+K37+K38+K39+K40</f>
        <v>100</v>
      </c>
      <c r="O42" s="2"/>
    </row>
    <row r="43" spans="1:15" x14ac:dyDescent="0.25">
      <c r="B43">
        <v>0.12</v>
      </c>
      <c r="D43" s="3">
        <f ca="1">RANDBETWEEN(0,1000)</f>
        <v>689</v>
      </c>
      <c r="O43" s="2"/>
    </row>
    <row r="44" spans="1:15" x14ac:dyDescent="0.25">
      <c r="O44" s="2"/>
    </row>
    <row r="45" spans="1:15" x14ac:dyDescent="0.25">
      <c r="A45" t="s">
        <v>35</v>
      </c>
      <c r="E45" t="s">
        <v>7</v>
      </c>
      <c r="H45" t="s">
        <v>8</v>
      </c>
      <c r="J45" t="s">
        <v>10</v>
      </c>
      <c r="O45" s="2"/>
    </row>
    <row r="46" spans="1:15" x14ac:dyDescent="0.25">
      <c r="B46" t="s">
        <v>1</v>
      </c>
      <c r="C46">
        <v>50</v>
      </c>
      <c r="E46" t="s">
        <v>1</v>
      </c>
      <c r="F46" s="1">
        <f ca="1">0.1*RANDBETWEEN(10*(C46-($B$55*C46)),10*(C46+(C46*$B$55)))</f>
        <v>35</v>
      </c>
      <c r="H46" t="s">
        <v>9</v>
      </c>
      <c r="J46" t="s">
        <v>1</v>
      </c>
      <c r="K46" s="10">
        <f ca="1">IF($F$52&lt;0,F46+$H$47,F46+($F$52-$K$52)/6)</f>
        <v>36.950000000000003</v>
      </c>
      <c r="O46" s="2"/>
    </row>
    <row r="47" spans="1:15" x14ac:dyDescent="0.25">
      <c r="B47" t="s">
        <v>4</v>
      </c>
      <c r="C47">
        <v>16</v>
      </c>
      <c r="E47" t="s">
        <v>4</v>
      </c>
      <c r="F47" s="1">
        <f t="shared" ref="F47:F51" ca="1" si="6">0.1*RANDBETWEEN(10*(C47-($B$55*C47)),10*(C47+(C47*$B$55)))</f>
        <v>19.200000000000003</v>
      </c>
      <c r="H47">
        <f ca="1">IF(F52&lt;0,F52/6,F52)</f>
        <v>12.699999999999996</v>
      </c>
      <c r="J47" t="s">
        <v>2</v>
      </c>
      <c r="K47" s="10">
        <f t="shared" ref="K47:K51" ca="1" si="7">IF($F$52&lt;0,F47+$H$47,F47+($F$52-$K$52)/6)</f>
        <v>21.150000000000002</v>
      </c>
      <c r="O47" s="2"/>
    </row>
    <row r="48" spans="1:15" x14ac:dyDescent="0.25">
      <c r="B48" t="s">
        <v>2</v>
      </c>
      <c r="C48">
        <v>10</v>
      </c>
      <c r="E48" t="s">
        <v>2</v>
      </c>
      <c r="F48" s="1">
        <f t="shared" ca="1" si="6"/>
        <v>9.5</v>
      </c>
      <c r="J48" t="s">
        <v>3</v>
      </c>
      <c r="K48" s="10">
        <f t="shared" ca="1" si="7"/>
        <v>11.45</v>
      </c>
      <c r="O48" s="2"/>
    </row>
    <row r="49" spans="1:15" x14ac:dyDescent="0.25">
      <c r="B49" t="s">
        <v>5</v>
      </c>
      <c r="C49">
        <v>10</v>
      </c>
      <c r="E49" t="s">
        <v>5</v>
      </c>
      <c r="F49" s="1">
        <f t="shared" ca="1" si="6"/>
        <v>8.2000000000000011</v>
      </c>
      <c r="H49" t="s">
        <v>11</v>
      </c>
      <c r="J49" t="s">
        <v>4</v>
      </c>
      <c r="K49" s="10">
        <f t="shared" ca="1" si="7"/>
        <v>10.15</v>
      </c>
      <c r="O49" s="2"/>
    </row>
    <row r="50" spans="1:15" x14ac:dyDescent="0.25">
      <c r="B50" t="s">
        <v>3</v>
      </c>
      <c r="C50">
        <v>8</v>
      </c>
      <c r="E50" t="s">
        <v>3</v>
      </c>
      <c r="F50" s="1">
        <f t="shared" ca="1" si="6"/>
        <v>9.9</v>
      </c>
      <c r="H50" s="8">
        <f ca="1">SUM(K46:K52)</f>
        <v>100.00000000000001</v>
      </c>
      <c r="J50" t="s">
        <v>5</v>
      </c>
      <c r="K50" s="10">
        <f t="shared" ca="1" si="7"/>
        <v>11.85</v>
      </c>
      <c r="O50" s="2"/>
    </row>
    <row r="51" spans="1:15" x14ac:dyDescent="0.25">
      <c r="B51" t="s">
        <v>34</v>
      </c>
      <c r="C51">
        <v>6</v>
      </c>
      <c r="E51" t="s">
        <v>34</v>
      </c>
      <c r="F51" s="1">
        <f t="shared" ca="1" si="6"/>
        <v>5.5</v>
      </c>
      <c r="J51" t="s">
        <v>34</v>
      </c>
      <c r="K51" s="10">
        <f t="shared" ca="1" si="7"/>
        <v>7.4499999999999993</v>
      </c>
      <c r="O51" s="2"/>
    </row>
    <row r="52" spans="1:15" x14ac:dyDescent="0.25">
      <c r="E52" t="s">
        <v>6</v>
      </c>
      <c r="F52">
        <f ca="1">100-F46-F47-F48-F49-F50-F51</f>
        <v>12.699999999999996</v>
      </c>
      <c r="J52" t="s">
        <v>6</v>
      </c>
      <c r="K52" s="11">
        <f ca="1">IF(F52=0,0,IF(F52&lt;0,0,IF(D55&lt;$O$2,$N$1,IF(D55&lt;$O$3,$N$2,IF(D55&lt;$O$4,$N$3,IF(D55&lt;$O$5,$N$4,IF(D55&lt;$O$6,$N$5,IF(D55&lt;$O$7,$N$6,IF(D55&lt;$O$8,$N$7,IF(D55&lt;$O$9,$N$8,IF(D55&lt;$O$10,$N$9,IF(D55&gt;$P$9,$N$10,0))))))))))))</f>
        <v>1</v>
      </c>
      <c r="O52" s="2"/>
    </row>
    <row r="53" spans="1:15" x14ac:dyDescent="0.25">
      <c r="O53" s="2"/>
    </row>
    <row r="54" spans="1:15" x14ac:dyDescent="0.25">
      <c r="B54" t="s">
        <v>12</v>
      </c>
      <c r="D54" t="s">
        <v>13</v>
      </c>
      <c r="K54" s="8">
        <f ca="1">K46+K47+K48+K49+K50+K52+K51</f>
        <v>100.00000000000001</v>
      </c>
      <c r="O54" s="2"/>
    </row>
    <row r="55" spans="1:15" x14ac:dyDescent="0.25">
      <c r="B55">
        <v>0.36699999999999999</v>
      </c>
      <c r="D55" s="3">
        <f ca="1">RANDBETWEEN(0,1000)</f>
        <v>521</v>
      </c>
      <c r="O55" s="2"/>
    </row>
    <row r="56" spans="1:15" x14ac:dyDescent="0.25">
      <c r="O56" s="2"/>
    </row>
    <row r="57" spans="1:15" x14ac:dyDescent="0.25">
      <c r="A57" t="s">
        <v>36</v>
      </c>
      <c r="E57" t="s">
        <v>7</v>
      </c>
      <c r="H57" t="s">
        <v>8</v>
      </c>
      <c r="J57" t="s">
        <v>10</v>
      </c>
      <c r="O57" s="2"/>
    </row>
    <row r="58" spans="1:15" x14ac:dyDescent="0.25">
      <c r="B58" t="s">
        <v>1</v>
      </c>
      <c r="C58">
        <v>60</v>
      </c>
      <c r="E58" t="s">
        <v>1</v>
      </c>
      <c r="F58" s="1">
        <f ca="1">0.1*RANDBETWEEN(10*(C58-($B$67*C58)),10*(C58+(C58*$B$67)))</f>
        <v>47.5</v>
      </c>
      <c r="H58" t="s">
        <v>9</v>
      </c>
      <c r="J58" t="s">
        <v>1</v>
      </c>
      <c r="K58" s="10">
        <f ca="1">IF($F$64&lt;0,F58+$H$59,F58+($F$64-$K$64)/6)</f>
        <v>48.5</v>
      </c>
      <c r="O58" s="2"/>
    </row>
    <row r="59" spans="1:15" x14ac:dyDescent="0.25">
      <c r="B59" t="s">
        <v>2</v>
      </c>
      <c r="C59">
        <v>18</v>
      </c>
      <c r="E59" t="s">
        <v>2</v>
      </c>
      <c r="F59" s="1">
        <f t="shared" ref="F59:F63" ca="1" si="8">0.1*RANDBETWEEN(10*(C59-($B$67*C59)),10*(C59+(C59*$B$67)))</f>
        <v>22</v>
      </c>
      <c r="H59">
        <f ca="1">IF(F64&lt;0,F64/6,F64)</f>
        <v>8</v>
      </c>
      <c r="J59" t="s">
        <v>2</v>
      </c>
      <c r="K59" s="10">
        <f t="shared" ref="K59:K63" ca="1" si="9">IF($F$64&lt;0,F59+$H$59,F59+($F$64-$K$64)/6)</f>
        <v>23</v>
      </c>
      <c r="O59" s="2"/>
    </row>
    <row r="60" spans="1:15" x14ac:dyDescent="0.25">
      <c r="B60" t="s">
        <v>3</v>
      </c>
      <c r="C60">
        <v>8</v>
      </c>
      <c r="E60" t="s">
        <v>3</v>
      </c>
      <c r="F60" s="1">
        <f t="shared" ca="1" si="8"/>
        <v>7.5</v>
      </c>
      <c r="J60" t="s">
        <v>3</v>
      </c>
      <c r="K60" s="10">
        <f t="shared" ca="1" si="9"/>
        <v>8.5</v>
      </c>
      <c r="O60" s="2"/>
    </row>
    <row r="61" spans="1:15" x14ac:dyDescent="0.25">
      <c r="B61" t="s">
        <v>4</v>
      </c>
      <c r="C61">
        <v>5</v>
      </c>
      <c r="E61" t="s">
        <v>4</v>
      </c>
      <c r="F61" s="1">
        <f t="shared" ca="1" si="8"/>
        <v>6.2</v>
      </c>
      <c r="H61" t="s">
        <v>11</v>
      </c>
      <c r="J61" t="s">
        <v>4</v>
      </c>
      <c r="K61" s="10">
        <f t="shared" ca="1" si="9"/>
        <v>7.2</v>
      </c>
      <c r="O61" s="2"/>
    </row>
    <row r="62" spans="1:15" x14ac:dyDescent="0.25">
      <c r="B62" t="s">
        <v>5</v>
      </c>
      <c r="C62">
        <v>5</v>
      </c>
      <c r="E62" t="s">
        <v>5</v>
      </c>
      <c r="F62" s="1">
        <f t="shared" ca="1" si="8"/>
        <v>4.7</v>
      </c>
      <c r="H62">
        <f ca="1">K58+K59+K60+K61+K62+K64+K63</f>
        <v>100</v>
      </c>
      <c r="J62" t="s">
        <v>5</v>
      </c>
      <c r="K62" s="10">
        <f t="shared" ca="1" si="9"/>
        <v>5.7</v>
      </c>
      <c r="O62" s="2"/>
    </row>
    <row r="63" spans="1:15" x14ac:dyDescent="0.25">
      <c r="B63" t="s">
        <v>27</v>
      </c>
      <c r="C63">
        <v>4</v>
      </c>
      <c r="E63" t="s">
        <v>27</v>
      </c>
      <c r="F63" s="1">
        <f t="shared" ca="1" si="8"/>
        <v>4.1000000000000005</v>
      </c>
      <c r="J63" t="s">
        <v>27</v>
      </c>
      <c r="K63" s="10">
        <f t="shared" ca="1" si="9"/>
        <v>5.1000000000000005</v>
      </c>
      <c r="O63" s="2"/>
    </row>
    <row r="64" spans="1:15" x14ac:dyDescent="0.25">
      <c r="E64" t="s">
        <v>6</v>
      </c>
      <c r="F64" s="1">
        <f ca="1">100-F58-F59-F60-F61-F62-F63</f>
        <v>8</v>
      </c>
      <c r="J64" t="s">
        <v>6</v>
      </c>
      <c r="K64" s="3">
        <f ca="1">IF(F64=0,0,IF(F64&lt;0,0,IF(D67&lt;$O$2,$N$1,IF(D67&lt;$O$3,$N$2,IF(D67&lt;$O$4,$N$3,IF(D67&lt;$O$5,$N$4,IF(D67&lt;$O$6,$N$5,IF(D67&lt;$O$7,$N$6,IF(D67&lt;$O$8,$N$7,IF(D67&lt;$O$9,$N$8,IF(D67&lt;$O$10,$N$9,IF(D67&gt;$P$9,$N$10,0))))))))))))</f>
        <v>2</v>
      </c>
      <c r="O64" s="2"/>
    </row>
    <row r="65" spans="1:15" x14ac:dyDescent="0.25">
      <c r="O65" s="2"/>
    </row>
    <row r="66" spans="1:15" x14ac:dyDescent="0.25">
      <c r="B66" t="s">
        <v>12</v>
      </c>
      <c r="D66" t="s">
        <v>13</v>
      </c>
      <c r="K66">
        <f ca="1">K58+K59+K60+K61+K62+K64+K63</f>
        <v>100</v>
      </c>
      <c r="O66" s="2"/>
    </row>
    <row r="67" spans="1:15" x14ac:dyDescent="0.25">
      <c r="B67">
        <v>0.25800000000000001</v>
      </c>
      <c r="D67" s="3">
        <f ca="1">RANDBETWEEN(0,1000)</f>
        <v>741</v>
      </c>
      <c r="O67" s="2"/>
    </row>
    <row r="68" spans="1:15" x14ac:dyDescent="0.25">
      <c r="O68" s="2"/>
    </row>
    <row r="69" spans="1:15" x14ac:dyDescent="0.25">
      <c r="A69" t="s">
        <v>37</v>
      </c>
      <c r="E69" t="s">
        <v>7</v>
      </c>
      <c r="H69" t="s">
        <v>8</v>
      </c>
      <c r="J69" t="s">
        <v>10</v>
      </c>
      <c r="O69" s="2"/>
    </row>
    <row r="70" spans="1:15" x14ac:dyDescent="0.25">
      <c r="B70" t="s">
        <v>27</v>
      </c>
      <c r="C70">
        <v>80</v>
      </c>
      <c r="E70" t="s">
        <v>27</v>
      </c>
      <c r="F70">
        <f ca="1">0.1*RANDBETWEEN(10*(C70-($B$78*C70)),10*(C70+(C70*$B$78)))</f>
        <v>72.7</v>
      </c>
      <c r="H70" t="s">
        <v>9</v>
      </c>
      <c r="J70" t="s">
        <v>27</v>
      </c>
      <c r="K70" s="10">
        <f ca="1">IF($F$75&lt;0,F70+$H$71,F70+($F$75-$K$75)/4)</f>
        <v>73.45</v>
      </c>
      <c r="O70" s="2"/>
    </row>
    <row r="71" spans="1:15" x14ac:dyDescent="0.25">
      <c r="B71" t="s">
        <v>22</v>
      </c>
      <c r="C71">
        <v>10</v>
      </c>
      <c r="E71" t="s">
        <v>22</v>
      </c>
      <c r="F71">
        <f t="shared" ref="F71:F73" ca="1" si="10">0.1*RANDBETWEEN(10*(C71-($B$78*C71)),10*(C71+(C71*$B$78)))</f>
        <v>9</v>
      </c>
      <c r="H71">
        <f ca="1">IF(F75&lt;0,F75/4,F75)</f>
        <v>7.9999999999999956</v>
      </c>
      <c r="J71" t="s">
        <v>22</v>
      </c>
      <c r="K71" s="10">
        <f t="shared" ref="K71:K73" ca="1" si="11">IF($F$75&lt;0,F71+$H$71,F71+($F$75-$K$75)/4)</f>
        <v>9.7499999999999982</v>
      </c>
      <c r="O71" s="2"/>
    </row>
    <row r="72" spans="1:15" x14ac:dyDescent="0.25">
      <c r="B72" t="s">
        <v>21</v>
      </c>
      <c r="C72">
        <v>5</v>
      </c>
      <c r="E72" t="s">
        <v>21</v>
      </c>
      <c r="F72">
        <f t="shared" ca="1" si="10"/>
        <v>4.6000000000000005</v>
      </c>
      <c r="J72" t="s">
        <v>21</v>
      </c>
      <c r="K72" s="10">
        <f t="shared" ca="1" si="11"/>
        <v>5.35</v>
      </c>
      <c r="O72" s="2"/>
    </row>
    <row r="73" spans="1:15" x14ac:dyDescent="0.25">
      <c r="B73" t="s">
        <v>38</v>
      </c>
      <c r="C73">
        <v>5</v>
      </c>
      <c r="E73" t="s">
        <v>38</v>
      </c>
      <c r="F73">
        <f t="shared" ca="1" si="10"/>
        <v>5.7</v>
      </c>
      <c r="H73" t="s">
        <v>11</v>
      </c>
      <c r="J73" t="s">
        <v>38</v>
      </c>
      <c r="K73" s="10">
        <f t="shared" ca="1" si="11"/>
        <v>6.4499999999999993</v>
      </c>
      <c r="O73" s="2"/>
    </row>
    <row r="74" spans="1:15" x14ac:dyDescent="0.25">
      <c r="H74">
        <f ca="1">K70+K71+K72+K73+K74+K75</f>
        <v>100</v>
      </c>
      <c r="K74" s="3"/>
      <c r="O74" s="2"/>
    </row>
    <row r="75" spans="1:15" x14ac:dyDescent="0.25">
      <c r="E75" t="s">
        <v>6</v>
      </c>
      <c r="F75">
        <f ca="1">100-F70-F71-F72-F73-F74</f>
        <v>7.9999999999999956</v>
      </c>
      <c r="J75" t="s">
        <v>6</v>
      </c>
      <c r="K75" s="3">
        <f ca="1">IF(F75=0,0,IF(F75&lt;0,0,IF(D78&lt;$O$2,$N$1,IF(D78&lt;$O$3,$N$2,IF(D78&lt;$O$4,$N$3,IF(D78&lt;$O$5,$N$4,IF(D78&lt;$O$6,$N$5,IF(D78&lt;$O$7,$N$6,IF(D78&lt;$O$8,$N$7,IF(D78&lt;$O$9,$N$8,IF(D78&lt;$O$10,$N$9,IF(D78&gt;$P$9,$N$10,0))))))))))))</f>
        <v>5</v>
      </c>
      <c r="O75" s="2"/>
    </row>
    <row r="76" spans="1:15" x14ac:dyDescent="0.25">
      <c r="O76" s="2"/>
    </row>
    <row r="77" spans="1:15" x14ac:dyDescent="0.25">
      <c r="B77" t="s">
        <v>12</v>
      </c>
      <c r="D77" t="s">
        <v>13</v>
      </c>
      <c r="K77">
        <f ca="1">K70+K71+K72+K73+K74+K75</f>
        <v>100</v>
      </c>
      <c r="O77" s="2"/>
    </row>
    <row r="78" spans="1:15" x14ac:dyDescent="0.25">
      <c r="B78">
        <v>0.219</v>
      </c>
      <c r="D78" s="3">
        <f ca="1">RANDBETWEEN(0,1000)</f>
        <v>945</v>
      </c>
      <c r="O78" s="2"/>
    </row>
    <row r="79" spans="1:15" x14ac:dyDescent="0.25">
      <c r="O79" s="2"/>
    </row>
    <row r="80" spans="1:15" x14ac:dyDescent="0.25">
      <c r="A80" t="s">
        <v>39</v>
      </c>
      <c r="E80" t="s">
        <v>7</v>
      </c>
      <c r="H80" t="s">
        <v>8</v>
      </c>
      <c r="J80" t="s">
        <v>10</v>
      </c>
      <c r="O80" s="2"/>
    </row>
    <row r="81" spans="2:15" x14ac:dyDescent="0.25">
      <c r="B81" t="s">
        <v>27</v>
      </c>
      <c r="C81">
        <v>80</v>
      </c>
      <c r="E81" t="s">
        <v>27</v>
      </c>
      <c r="F81">
        <f ca="1">0.1*RANDBETWEEN(10*(C81-($B$89*C81)),10*(C81+(C81*$B$89)))</f>
        <v>60.1</v>
      </c>
      <c r="H81" t="s">
        <v>9</v>
      </c>
      <c r="J81" t="s">
        <v>27</v>
      </c>
      <c r="K81" s="10">
        <f ca="1">IF($F$86&lt;0,F81+$H$82,F81+($F$86-$K$86)/3)</f>
        <v>66.099999999999994</v>
      </c>
      <c r="O81" s="2"/>
    </row>
    <row r="82" spans="2:15" x14ac:dyDescent="0.25">
      <c r="B82" t="s">
        <v>40</v>
      </c>
      <c r="C82">
        <v>10</v>
      </c>
      <c r="E82" t="s">
        <v>40</v>
      </c>
      <c r="F82">
        <f t="shared" ref="F82:F83" ca="1" si="12">0.1*RANDBETWEEN(10*(C82-($B$89*C82)),10*(C82+(C82*$B$89)))</f>
        <v>10.200000000000001</v>
      </c>
      <c r="H82">
        <f ca="1">IF(F86&lt;0,F86/3,F86)</f>
        <v>18.999999999999993</v>
      </c>
      <c r="J82" t="s">
        <v>40</v>
      </c>
      <c r="K82" s="10">
        <f t="shared" ref="K82:K83" ca="1" si="13">IF($F$86&lt;0,F82+$H$82,F82+($F$86-$K$86)/3)</f>
        <v>16.2</v>
      </c>
      <c r="O82" s="2"/>
    </row>
    <row r="83" spans="2:15" x14ac:dyDescent="0.25">
      <c r="B83" t="s">
        <v>34</v>
      </c>
      <c r="C83">
        <v>10</v>
      </c>
      <c r="E83" t="s">
        <v>34</v>
      </c>
      <c r="F83">
        <f t="shared" ca="1" si="12"/>
        <v>10.700000000000001</v>
      </c>
      <c r="J83" t="s">
        <v>34</v>
      </c>
      <c r="K83" s="10">
        <f t="shared" ca="1" si="13"/>
        <v>16.7</v>
      </c>
      <c r="O83" s="2"/>
    </row>
    <row r="84" spans="2:15" x14ac:dyDescent="0.25">
      <c r="H84" t="s">
        <v>11</v>
      </c>
      <c r="K84" s="10"/>
      <c r="O84" s="2"/>
    </row>
    <row r="85" spans="2:15" x14ac:dyDescent="0.25">
      <c r="H85">
        <f ca="1">K81+K82+K83+K84+K85+K86</f>
        <v>100</v>
      </c>
      <c r="K85" s="3"/>
      <c r="O85" s="2"/>
    </row>
    <row r="86" spans="2:15" x14ac:dyDescent="0.25">
      <c r="E86" t="s">
        <v>6</v>
      </c>
      <c r="F86">
        <f ca="1">100-F81-F82-F83-F84-F85</f>
        <v>18.999999999999993</v>
      </c>
      <c r="J86" t="s">
        <v>6</v>
      </c>
      <c r="K86" s="3">
        <f ca="1">IF(F86=0,0,IF(F86&lt;0,0,IF(D89&lt;$O$2,$N$1,IF(D89&lt;$O$3,$N$2,IF(D89&lt;$O$4,$N$3,IF(D89&lt;$O$5,$N$4,IF(D89&lt;$O$6,$N$5,IF(D89&lt;$O$7,$N$6,IF(D89&lt;$O$8,$N$7,IF(D89&lt;$O$9,$N$8,IF(D89&lt;$O$10,$N$9,IF(D89&gt;$P$9,$N$10,0))))))))))))</f>
        <v>1</v>
      </c>
      <c r="O86" s="2"/>
    </row>
    <row r="87" spans="2:15" x14ac:dyDescent="0.25">
      <c r="O87" s="2"/>
    </row>
    <row r="88" spans="2:15" x14ac:dyDescent="0.25">
      <c r="B88" t="s">
        <v>12</v>
      </c>
      <c r="D88" t="s">
        <v>13</v>
      </c>
      <c r="K88">
        <f ca="1">K81+K82+K83+K84+K85+K86</f>
        <v>100</v>
      </c>
      <c r="O88" s="2"/>
    </row>
    <row r="89" spans="2:15" x14ac:dyDescent="0.25">
      <c r="B89">
        <v>0.314</v>
      </c>
      <c r="D89" s="3">
        <f ca="1">RANDBETWEEN(0,1000)</f>
        <v>227</v>
      </c>
      <c r="O89" s="2"/>
    </row>
    <row r="90" spans="2:15" x14ac:dyDescent="0.25">
      <c r="O90" s="2"/>
    </row>
    <row r="91" spans="2:15" x14ac:dyDescent="0.25">
      <c r="O91" s="2"/>
    </row>
    <row r="92" spans="2:15" x14ac:dyDescent="0.25">
      <c r="O92" s="2"/>
    </row>
    <row r="93" spans="2:15" x14ac:dyDescent="0.25">
      <c r="O93" s="2"/>
    </row>
    <row r="94" spans="2:15" x14ac:dyDescent="0.25">
      <c r="O94" s="2"/>
    </row>
    <row r="95" spans="2:15" x14ac:dyDescent="0.25">
      <c r="O95" s="2"/>
    </row>
    <row r="96" spans="2:15" x14ac:dyDescent="0.25">
      <c r="O96" s="2"/>
    </row>
    <row r="97" spans="15:15" x14ac:dyDescent="0.25">
      <c r="O97" s="2"/>
    </row>
    <row r="98" spans="15:15" x14ac:dyDescent="0.25">
      <c r="O98" s="2"/>
    </row>
    <row r="99" spans="15:15" x14ac:dyDescent="0.25">
      <c r="O99" s="2"/>
    </row>
    <row r="100" spans="15:15" x14ac:dyDescent="0.25">
      <c r="O100" s="2"/>
    </row>
    <row r="101" spans="15:15" x14ac:dyDescent="0.25">
      <c r="O101" s="2"/>
    </row>
    <row r="102" spans="15:15" x14ac:dyDescent="0.25">
      <c r="O102" s="2"/>
    </row>
    <row r="103" spans="15:15" x14ac:dyDescent="0.25">
      <c r="O103" s="2"/>
    </row>
    <row r="104" spans="15:15" x14ac:dyDescent="0.25">
      <c r="O104" s="2"/>
    </row>
    <row r="105" spans="15:15" x14ac:dyDescent="0.25">
      <c r="O105" s="2"/>
    </row>
    <row r="106" spans="15:15" x14ac:dyDescent="0.25">
      <c r="O106" s="2"/>
    </row>
    <row r="107" spans="15:15" x14ac:dyDescent="0.25">
      <c r="O107" s="2"/>
    </row>
    <row r="108" spans="15:15" x14ac:dyDescent="0.25">
      <c r="O108" s="2"/>
    </row>
    <row r="109" spans="15:15" x14ac:dyDescent="0.25">
      <c r="O109" s="2"/>
    </row>
    <row r="110" spans="15:15" x14ac:dyDescent="0.25">
      <c r="O110" s="2"/>
    </row>
    <row r="111" spans="15:15" x14ac:dyDescent="0.25">
      <c r="O111" s="2"/>
    </row>
    <row r="112" spans="15:15" x14ac:dyDescent="0.25">
      <c r="O112" s="2"/>
    </row>
    <row r="113" spans="15:15" x14ac:dyDescent="0.25">
      <c r="O113" s="2"/>
    </row>
    <row r="114" spans="15:15" x14ac:dyDescent="0.25">
      <c r="O114" s="2"/>
    </row>
    <row r="115" spans="15:15" x14ac:dyDescent="0.25">
      <c r="O115" s="2"/>
    </row>
    <row r="116" spans="15:15" x14ac:dyDescent="0.25">
      <c r="O116" s="2"/>
    </row>
    <row r="117" spans="15:15" x14ac:dyDescent="0.25">
      <c r="O117" s="2"/>
    </row>
    <row r="118" spans="15:15" x14ac:dyDescent="0.25">
      <c r="O118" s="2"/>
    </row>
    <row r="119" spans="15:15" x14ac:dyDescent="0.25">
      <c r="O119" s="2"/>
    </row>
    <row r="120" spans="15:15" x14ac:dyDescent="0.25">
      <c r="O120" s="2"/>
    </row>
    <row r="121" spans="15:15" x14ac:dyDescent="0.25">
      <c r="O121" s="2"/>
    </row>
    <row r="122" spans="15:15" x14ac:dyDescent="0.25">
      <c r="O122" s="2"/>
    </row>
    <row r="123" spans="15:15" x14ac:dyDescent="0.25">
      <c r="O123" s="2"/>
    </row>
    <row r="124" spans="15:15" x14ac:dyDescent="0.25">
      <c r="O124" s="2"/>
    </row>
    <row r="125" spans="15:15" x14ac:dyDescent="0.25">
      <c r="O125" s="2"/>
    </row>
    <row r="126" spans="15:15" x14ac:dyDescent="0.25">
      <c r="O126" s="2"/>
    </row>
    <row r="127" spans="15:15" x14ac:dyDescent="0.25">
      <c r="O127" s="2"/>
    </row>
    <row r="128" spans="15:15" x14ac:dyDescent="0.25">
      <c r="O128" s="2"/>
    </row>
    <row r="129" spans="15:15" x14ac:dyDescent="0.25">
      <c r="O129" s="2"/>
    </row>
    <row r="130" spans="15:15" x14ac:dyDescent="0.25">
      <c r="O130" s="2"/>
    </row>
    <row r="131" spans="15:15" x14ac:dyDescent="0.25">
      <c r="O131" s="2"/>
    </row>
    <row r="132" spans="15:15" x14ac:dyDescent="0.25">
      <c r="O132" s="2"/>
    </row>
    <row r="133" spans="15:15" x14ac:dyDescent="0.25">
      <c r="O133" s="2"/>
    </row>
    <row r="134" spans="15:15" x14ac:dyDescent="0.25">
      <c r="O134" s="2"/>
    </row>
    <row r="135" spans="15:15" x14ac:dyDescent="0.25">
      <c r="O135" s="2"/>
    </row>
    <row r="136" spans="15:15" x14ac:dyDescent="0.25">
      <c r="O136" s="2"/>
    </row>
    <row r="137" spans="15:15" x14ac:dyDescent="0.25">
      <c r="O137" s="2"/>
    </row>
    <row r="138" spans="15:15" x14ac:dyDescent="0.25">
      <c r="O138" s="2"/>
    </row>
    <row r="139" spans="15:15" x14ac:dyDescent="0.25">
      <c r="O139" s="2"/>
    </row>
    <row r="141" spans="15:15" x14ac:dyDescent="0.25">
      <c r="O141" s="2">
        <f>SUM(O40:O139)</f>
        <v>0</v>
      </c>
    </row>
  </sheetData>
  <conditionalFormatting sqref="K7">
    <cfRule type="cellIs" dxfId="146" priority="61" operator="greaterThan">
      <formula>2</formula>
    </cfRule>
    <cfRule type="cellIs" dxfId="145" priority="62" operator="between">
      <formula>1</formula>
      <formula>2</formula>
    </cfRule>
    <cfRule type="cellIs" dxfId="144" priority="72" operator="equal">
      <formula>0</formula>
    </cfRule>
    <cfRule type="cellIs" dxfId="143" priority="76" operator="equal">
      <formula>10</formula>
    </cfRule>
  </conditionalFormatting>
  <conditionalFormatting sqref="F7">
    <cfRule type="cellIs" dxfId="142" priority="74" operator="greaterThan">
      <formula>0</formula>
    </cfRule>
    <cfRule type="cellIs" dxfId="141" priority="75" operator="lessThan">
      <formula>0</formula>
    </cfRule>
  </conditionalFormatting>
  <conditionalFormatting sqref="D10">
    <cfRule type="cellIs" dxfId="140" priority="73" operator="equal">
      <formula>1000</formula>
    </cfRule>
  </conditionalFormatting>
  <conditionalFormatting sqref="F18">
    <cfRule type="cellIs" dxfId="139" priority="69" operator="greaterThan">
      <formula>0</formula>
    </cfRule>
    <cfRule type="cellIs" dxfId="138" priority="70" operator="lessThan">
      <formula>0</formula>
    </cfRule>
  </conditionalFormatting>
  <conditionalFormatting sqref="D21">
    <cfRule type="cellIs" dxfId="137" priority="68" operator="equal">
      <formula>1000</formula>
    </cfRule>
  </conditionalFormatting>
  <conditionalFormatting sqref="K18">
    <cfRule type="cellIs" dxfId="136" priority="63" operator="greaterThan">
      <formula>2</formula>
    </cfRule>
    <cfRule type="cellIs" dxfId="135" priority="64" operator="between">
      <formula>1</formula>
      <formula>2</formula>
    </cfRule>
    <cfRule type="cellIs" dxfId="134" priority="65" operator="equal">
      <formula>0</formula>
    </cfRule>
    <cfRule type="cellIs" dxfId="133" priority="66" operator="equal">
      <formula>10</formula>
    </cfRule>
  </conditionalFormatting>
  <conditionalFormatting sqref="F29">
    <cfRule type="cellIs" dxfId="132" priority="59" operator="greaterThan">
      <formula>0</formula>
    </cfRule>
    <cfRule type="cellIs" dxfId="131" priority="60" operator="lessThan">
      <formula>0</formula>
    </cfRule>
  </conditionalFormatting>
  <conditionalFormatting sqref="D32">
    <cfRule type="cellIs" dxfId="130" priority="58" operator="equal">
      <formula>1000</formula>
    </cfRule>
  </conditionalFormatting>
  <conditionalFormatting sqref="K29">
    <cfRule type="cellIs" dxfId="129" priority="54" operator="greaterThan">
      <formula>2</formula>
    </cfRule>
    <cfRule type="cellIs" dxfId="128" priority="55" operator="between">
      <formula>1</formula>
      <formula>2</formula>
    </cfRule>
    <cfRule type="cellIs" dxfId="127" priority="56" operator="equal">
      <formula>0</formula>
    </cfRule>
    <cfRule type="cellIs" dxfId="126" priority="57" operator="equal">
      <formula>10</formula>
    </cfRule>
  </conditionalFormatting>
  <conditionalFormatting sqref="F40">
    <cfRule type="cellIs" dxfId="125" priority="52" operator="greaterThan">
      <formula>0</formula>
    </cfRule>
    <cfRule type="cellIs" dxfId="124" priority="53" operator="lessThan">
      <formula>0</formula>
    </cfRule>
  </conditionalFormatting>
  <conditionalFormatting sqref="D43">
    <cfRule type="cellIs" dxfId="123" priority="51" operator="equal">
      <formula>1000</formula>
    </cfRule>
  </conditionalFormatting>
  <conditionalFormatting sqref="K40">
    <cfRule type="cellIs" dxfId="122" priority="47" operator="greaterThan">
      <formula>2</formula>
    </cfRule>
    <cfRule type="cellIs" dxfId="121" priority="48" operator="between">
      <formula>1</formula>
      <formula>2</formula>
    </cfRule>
    <cfRule type="cellIs" dxfId="120" priority="49" operator="equal">
      <formula>0</formula>
    </cfRule>
    <cfRule type="cellIs" dxfId="119" priority="50" operator="equal">
      <formula>10</formula>
    </cfRule>
  </conditionalFormatting>
  <conditionalFormatting sqref="F52">
    <cfRule type="cellIs" dxfId="118" priority="44" operator="greaterThan">
      <formula>0</formula>
    </cfRule>
    <cfRule type="cellIs" dxfId="117" priority="45" operator="lessThan">
      <formula>0</formula>
    </cfRule>
  </conditionalFormatting>
  <conditionalFormatting sqref="D55">
    <cfRule type="cellIs" dxfId="116" priority="43" operator="equal">
      <formula>1000</formula>
    </cfRule>
  </conditionalFormatting>
  <conditionalFormatting sqref="K52">
    <cfRule type="cellIs" dxfId="115" priority="36" operator="greaterThan">
      <formula>2</formula>
    </cfRule>
    <cfRule type="cellIs" dxfId="114" priority="37" operator="between">
      <formula>1</formula>
      <formula>2</formula>
    </cfRule>
    <cfRule type="cellIs" dxfId="113" priority="38" operator="equal">
      <formula>0</formula>
    </cfRule>
    <cfRule type="cellIs" dxfId="112" priority="39" operator="equal">
      <formula>10</formula>
    </cfRule>
  </conditionalFormatting>
  <conditionalFormatting sqref="F64">
    <cfRule type="cellIs" dxfId="111" priority="33" operator="greaterThan">
      <formula>0</formula>
    </cfRule>
    <cfRule type="cellIs" dxfId="110" priority="34" operator="lessThan">
      <formula>0</formula>
    </cfRule>
  </conditionalFormatting>
  <conditionalFormatting sqref="D67">
    <cfRule type="cellIs" dxfId="109" priority="32" operator="equal">
      <formula>1000</formula>
    </cfRule>
  </conditionalFormatting>
  <conditionalFormatting sqref="K64">
    <cfRule type="cellIs" dxfId="108" priority="25" operator="greaterThan">
      <formula>2</formula>
    </cfRule>
    <cfRule type="cellIs" dxfId="107" priority="26" operator="between">
      <formula>1</formula>
      <formula>2</formula>
    </cfRule>
    <cfRule type="cellIs" dxfId="106" priority="27" operator="equal">
      <formula>0</formula>
    </cfRule>
    <cfRule type="cellIs" dxfId="105" priority="28" operator="equal">
      <formula>10</formula>
    </cfRule>
  </conditionalFormatting>
  <conditionalFormatting sqref="F75">
    <cfRule type="cellIs" dxfId="104" priority="23" operator="greaterThan">
      <formula>0</formula>
    </cfRule>
    <cfRule type="cellIs" dxfId="103" priority="24" operator="lessThan">
      <formula>0</formula>
    </cfRule>
  </conditionalFormatting>
  <conditionalFormatting sqref="D78">
    <cfRule type="cellIs" dxfId="102" priority="22" operator="equal">
      <formula>1000</formula>
    </cfRule>
  </conditionalFormatting>
  <conditionalFormatting sqref="K75">
    <cfRule type="cellIs" dxfId="101" priority="18" operator="greaterThan">
      <formula>2</formula>
    </cfRule>
    <cfRule type="cellIs" dxfId="100" priority="19" operator="between">
      <formula>1</formula>
      <formula>2</formula>
    </cfRule>
    <cfRule type="cellIs" dxfId="99" priority="20" operator="equal">
      <formula>0</formula>
    </cfRule>
    <cfRule type="cellIs" dxfId="98" priority="21" operator="equal">
      <formula>10</formula>
    </cfRule>
  </conditionalFormatting>
  <conditionalFormatting sqref="F64 F75 F52 F40 F29 F18 F7">
    <cfRule type="cellIs" dxfId="97" priority="17" operator="equal">
      <formula>0</formula>
    </cfRule>
  </conditionalFormatting>
  <conditionalFormatting sqref="F86">
    <cfRule type="cellIs" dxfId="96" priority="15" operator="greaterThan">
      <formula>0</formula>
    </cfRule>
    <cfRule type="cellIs" dxfId="95" priority="16" operator="lessThan">
      <formula>0</formula>
    </cfRule>
  </conditionalFormatting>
  <conditionalFormatting sqref="D89">
    <cfRule type="cellIs" dxfId="94" priority="14" operator="equal">
      <formula>1000</formula>
    </cfRule>
  </conditionalFormatting>
  <conditionalFormatting sqref="K86">
    <cfRule type="cellIs" dxfId="93" priority="10" operator="greaterThan">
      <formula>2</formula>
    </cfRule>
    <cfRule type="cellIs" dxfId="92" priority="11" operator="between">
      <formula>1</formula>
      <formula>2</formula>
    </cfRule>
    <cfRule type="cellIs" dxfId="91" priority="12" operator="equal">
      <formula>0</formula>
    </cfRule>
    <cfRule type="cellIs" dxfId="90" priority="13" operator="equal">
      <formula>10</formula>
    </cfRule>
  </conditionalFormatting>
  <conditionalFormatting sqref="F86">
    <cfRule type="cellIs" dxfId="89" priority="9" operator="equal">
      <formula>0</formula>
    </cfRule>
  </conditionalFormatting>
  <conditionalFormatting sqref="K2:K6">
    <cfRule type="cellIs" dxfId="88" priority="8" operator="lessThan">
      <formula>0</formula>
    </cfRule>
  </conditionalFormatting>
  <conditionalFormatting sqref="K13:K16">
    <cfRule type="cellIs" dxfId="87" priority="7" operator="lessThan">
      <formula>0</formula>
    </cfRule>
  </conditionalFormatting>
  <conditionalFormatting sqref="K46:K51">
    <cfRule type="cellIs" dxfId="86" priority="6" operator="lessThan">
      <formula>0</formula>
    </cfRule>
  </conditionalFormatting>
  <conditionalFormatting sqref="K58:K63">
    <cfRule type="cellIs" dxfId="85" priority="1" operator="lessThan">
      <formula>0</formula>
    </cfRule>
  </conditionalFormatting>
  <conditionalFormatting sqref="K70:K73">
    <cfRule type="cellIs" dxfId="84" priority="4" operator="lessThan">
      <formula>0</formula>
    </cfRule>
  </conditionalFormatting>
  <conditionalFormatting sqref="K81:K83">
    <cfRule type="cellIs" dxfId="83" priority="3" operator="lessThan">
      <formula>0</formula>
    </cfRule>
  </conditionalFormatting>
  <conditionalFormatting sqref="K24:K26">
    <cfRule type="cellIs" dxfId="82" priority="2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0"/>
  <sheetViews>
    <sheetView topLeftCell="D1" workbookViewId="0">
      <selection activeCell="G9" sqref="G9"/>
    </sheetView>
  </sheetViews>
  <sheetFormatPr defaultRowHeight="15" x14ac:dyDescent="0.25"/>
  <sheetData>
    <row r="1" spans="1:17" x14ac:dyDescent="0.25">
      <c r="G1" t="s">
        <v>27</v>
      </c>
      <c r="H1">
        <v>80</v>
      </c>
      <c r="I1" s="1">
        <f>H1-$G$9*H1</f>
        <v>54.879999999999995</v>
      </c>
      <c r="J1" s="1">
        <f>H1+$G$9*H1</f>
        <v>105.12</v>
      </c>
      <c r="L1" t="s">
        <v>85</v>
      </c>
    </row>
    <row r="2" spans="1:17" x14ac:dyDescent="0.25">
      <c r="A2">
        <v>1</v>
      </c>
      <c r="B2" s="2">
        <v>1</v>
      </c>
      <c r="C2" s="2">
        <v>646</v>
      </c>
      <c r="D2" s="1">
        <f>100*(((C2-B2)+1)/1000)</f>
        <v>64.600000000000009</v>
      </c>
      <c r="E2" s="1"/>
      <c r="G2" t="s">
        <v>40</v>
      </c>
      <c r="H2">
        <v>10</v>
      </c>
      <c r="I2" s="1">
        <f>H2-$G$9*H2</f>
        <v>6.8599999999999994</v>
      </c>
      <c r="J2" s="1">
        <f>H2+$G$9*H2</f>
        <v>13.14</v>
      </c>
      <c r="L2">
        <v>3</v>
      </c>
    </row>
    <row r="3" spans="1:17" x14ac:dyDescent="0.25">
      <c r="A3">
        <v>2</v>
      </c>
      <c r="B3" s="2">
        <v>647</v>
      </c>
      <c r="C3" s="2">
        <v>807</v>
      </c>
      <c r="D3" s="1">
        <f t="shared" ref="D3:D11" si="0">100*(((C3-B3)+1)/1000)</f>
        <v>16.100000000000001</v>
      </c>
      <c r="E3" s="1"/>
      <c r="G3" t="s">
        <v>34</v>
      </c>
      <c r="H3">
        <v>10</v>
      </c>
      <c r="I3" s="1">
        <f>H3-$G$9*H3</f>
        <v>6.8599999999999994</v>
      </c>
      <c r="J3" s="1">
        <f t="shared" ref="J3:J6" si="1">H3+$G$9*H3</f>
        <v>13.14</v>
      </c>
    </row>
    <row r="4" spans="1:17" x14ac:dyDescent="0.25">
      <c r="A4">
        <v>3</v>
      </c>
      <c r="B4" s="2">
        <v>808</v>
      </c>
      <c r="C4" s="2">
        <v>879</v>
      </c>
      <c r="D4" s="1">
        <f t="shared" si="0"/>
        <v>7.1999999999999993</v>
      </c>
      <c r="E4" s="1"/>
      <c r="G4" t="s">
        <v>38</v>
      </c>
      <c r="I4" s="1">
        <f t="shared" ref="I4:I6" si="2">H4-$G$9*H4</f>
        <v>0</v>
      </c>
      <c r="J4" s="1">
        <f t="shared" si="1"/>
        <v>0</v>
      </c>
      <c r="N4">
        <f>100*11/21</f>
        <v>52.38095238095238</v>
      </c>
    </row>
    <row r="5" spans="1:17" x14ac:dyDescent="0.25">
      <c r="A5">
        <v>4</v>
      </c>
      <c r="B5" s="2">
        <v>880</v>
      </c>
      <c r="C5" s="2">
        <v>919</v>
      </c>
      <c r="D5" s="1">
        <f t="shared" si="0"/>
        <v>4</v>
      </c>
      <c r="E5" s="1"/>
      <c r="G5" t="s">
        <v>5</v>
      </c>
      <c r="I5" s="1">
        <f t="shared" si="2"/>
        <v>0</v>
      </c>
      <c r="J5" s="1">
        <f t="shared" si="1"/>
        <v>0</v>
      </c>
    </row>
    <row r="6" spans="1:17" x14ac:dyDescent="0.25">
      <c r="A6">
        <v>5</v>
      </c>
      <c r="B6" s="2">
        <v>920</v>
      </c>
      <c r="C6" s="2">
        <v>945</v>
      </c>
      <c r="D6" s="1">
        <f t="shared" si="0"/>
        <v>2.6</v>
      </c>
      <c r="E6" s="1"/>
      <c r="G6" t="s">
        <v>27</v>
      </c>
      <c r="I6" s="1">
        <f t="shared" si="2"/>
        <v>0</v>
      </c>
      <c r="J6" s="1">
        <f t="shared" si="1"/>
        <v>0</v>
      </c>
    </row>
    <row r="7" spans="1:17" x14ac:dyDescent="0.25">
      <c r="A7">
        <v>6</v>
      </c>
      <c r="B7" s="2">
        <v>946</v>
      </c>
      <c r="C7" s="2">
        <v>963</v>
      </c>
      <c r="D7" s="1">
        <f t="shared" si="0"/>
        <v>1.7999999999999998</v>
      </c>
      <c r="E7" s="1"/>
      <c r="G7" s="2"/>
      <c r="H7" s="2">
        <f>H2+H3+H4+H5+H6+H1</f>
        <v>100</v>
      </c>
      <c r="I7" s="2">
        <f>I3+I4+I5+I6+I2+I1</f>
        <v>68.599999999999994</v>
      </c>
      <c r="J7" s="2">
        <f>J3+J4+J5+J6+J2+J1</f>
        <v>131.4</v>
      </c>
      <c r="K7" t="s">
        <v>94</v>
      </c>
      <c r="P7">
        <f>1+20*I9</f>
        <v>629.00000000000011</v>
      </c>
    </row>
    <row r="8" spans="1:17" x14ac:dyDescent="0.25">
      <c r="A8">
        <v>7</v>
      </c>
      <c r="B8" s="2">
        <v>964</v>
      </c>
      <c r="C8" s="2">
        <v>976</v>
      </c>
      <c r="D8" s="1">
        <f t="shared" si="0"/>
        <v>1.3</v>
      </c>
      <c r="E8" s="1"/>
      <c r="G8" t="s">
        <v>12</v>
      </c>
      <c r="H8" s="2"/>
    </row>
    <row r="9" spans="1:17" x14ac:dyDescent="0.25">
      <c r="A9">
        <v>8</v>
      </c>
      <c r="B9" s="2">
        <v>977</v>
      </c>
      <c r="C9" s="2">
        <v>986</v>
      </c>
      <c r="D9" s="1">
        <f t="shared" si="0"/>
        <v>1</v>
      </c>
      <c r="E9" s="1"/>
      <c r="G9">
        <v>0.314</v>
      </c>
      <c r="H9" s="2"/>
      <c r="I9" s="2">
        <f>H7-I7</f>
        <v>31.400000000000006</v>
      </c>
      <c r="J9" s="2">
        <f>J7-H7</f>
        <v>31.400000000000006</v>
      </c>
    </row>
    <row r="10" spans="1:17" x14ac:dyDescent="0.25">
      <c r="A10">
        <v>9</v>
      </c>
      <c r="B10" s="2">
        <v>987</v>
      </c>
      <c r="C10" s="2">
        <v>994</v>
      </c>
      <c r="D10" s="1">
        <f t="shared" si="0"/>
        <v>0.8</v>
      </c>
      <c r="E10" s="1"/>
      <c r="G10" s="2"/>
      <c r="H10" s="2"/>
    </row>
    <row r="11" spans="1:17" x14ac:dyDescent="0.25">
      <c r="A11">
        <v>10</v>
      </c>
      <c r="B11" s="2">
        <v>995</v>
      </c>
      <c r="C11" s="2">
        <v>999.72758669109044</v>
      </c>
      <c r="D11" s="1">
        <f t="shared" si="0"/>
        <v>0.57275866910904372</v>
      </c>
      <c r="E11" s="1"/>
      <c r="F11" t="s">
        <v>87</v>
      </c>
      <c r="G11" s="2" t="s">
        <v>88</v>
      </c>
      <c r="H11" s="2" t="s">
        <v>80</v>
      </c>
      <c r="I11" t="s">
        <v>28</v>
      </c>
      <c r="K11" s="1" t="s">
        <v>90</v>
      </c>
    </row>
    <row r="12" spans="1:17" x14ac:dyDescent="0.25">
      <c r="E12" s="1"/>
      <c r="F12">
        <f>IF(MIN(J1:J6)=0,IF(MIN(J1:J5)=0,IF(MIN(J1:J4)=0,MIN(J1:J3),MIN(J1:J4)),MIN(J1:J5)),MIN(J1:J6))</f>
        <v>13.14</v>
      </c>
      <c r="G12">
        <f>IF(MIN(H1:H6)=0,IF(MIN(H1:H5)=0,IF(MIN(H1:H4)=0,MIN(H1:H3),MIN(H1:H4)),MIN(H1:H5)),MIN(H1:H6))</f>
        <v>10</v>
      </c>
      <c r="H12">
        <f>IF(MIN(I1:I6)=0,IF(MIN(I1:I5)=0,IF(MIN(I1:I4)=0,MIN(I1:I3),MIN(I1:I4)),MIN(I1:I5)),MIN(I1:I6))</f>
        <v>6.8599999999999994</v>
      </c>
      <c r="I12">
        <f>(I$9/$L$2)-((Q12)/($L$2))</f>
        <v>10.466666666666669</v>
      </c>
      <c r="K12" s="91">
        <f>(COUNTIF(I12:I1360,"&gt;"&amp;F12))/((20*I9)+1)</f>
        <v>0</v>
      </c>
      <c r="L12" s="91">
        <f>(COUNTIF(I12:I1360,"&gt;"&amp;H12))/((20*I9)+1)</f>
        <v>0.17329093799682033</v>
      </c>
      <c r="M12" s="91">
        <f>(COUNTIF(I12:I1360,"&gt;"&amp;$N$12))/((20*J9)+1)</f>
        <v>2.225755166931637E-2</v>
      </c>
      <c r="N12" s="1">
        <f>G12</f>
        <v>10</v>
      </c>
      <c r="O12">
        <f>$L$2*I12</f>
        <v>31.400000000000006</v>
      </c>
      <c r="Q12">
        <v>0</v>
      </c>
    </row>
    <row r="13" spans="1:17" x14ac:dyDescent="0.25">
      <c r="D13" s="1">
        <f>SUM(D2:D11)</f>
        <v>99.972758669109055</v>
      </c>
      <c r="E13" s="1"/>
      <c r="H13" s="1">
        <f>H12+0.1</f>
        <v>6.9599999999999991</v>
      </c>
      <c r="I13">
        <f t="shared" ref="I13:I76" si="3">(I$9/$L$2)-((Q13)/($L$2))</f>
        <v>10.433333333333335</v>
      </c>
      <c r="N13" s="1">
        <f>N12+0.1</f>
        <v>10.1</v>
      </c>
      <c r="O13">
        <f t="shared" ref="O13:O76" si="4">$L$2*I13</f>
        <v>31.300000000000004</v>
      </c>
      <c r="Q13">
        <f>Q12+0.1</f>
        <v>0.1</v>
      </c>
    </row>
    <row r="14" spans="1:17" x14ac:dyDescent="0.25">
      <c r="D14" s="1"/>
      <c r="H14" s="1">
        <f t="shared" ref="H14:H77" si="5">H13+0.1</f>
        <v>7.0599999999999987</v>
      </c>
      <c r="I14">
        <f t="shared" si="3"/>
        <v>10.400000000000002</v>
      </c>
      <c r="K14" t="s">
        <v>86</v>
      </c>
      <c r="N14" s="1">
        <f t="shared" ref="N14:N77" si="6">N13+0.1</f>
        <v>10.199999999999999</v>
      </c>
      <c r="O14">
        <f t="shared" si="4"/>
        <v>31.200000000000006</v>
      </c>
      <c r="Q14">
        <f t="shared" ref="Q14:Q77" si="7">Q13+0.1</f>
        <v>0.2</v>
      </c>
    </row>
    <row r="15" spans="1:17" x14ac:dyDescent="0.25">
      <c r="H15" s="1">
        <f t="shared" si="5"/>
        <v>7.1599999999999984</v>
      </c>
      <c r="I15">
        <f t="shared" si="3"/>
        <v>10.366666666666669</v>
      </c>
      <c r="K15" s="91">
        <f>IF((COUNTIF(H12:H1360,"&lt;"&amp;I12))/(10*(F12-H12)+1)&gt;1,1,(COUNTIF(H12:H1360,"&lt;"&amp;I12))/(10*(F12-H12)+1))</f>
        <v>0.57993730407523503</v>
      </c>
      <c r="M15" s="91">
        <f>IF((COUNTIF(N12:N1360,"&lt;"&amp;I12))/(10*(F12-H12)+1)&gt;1,1,(COUNTIF(N12:N1360,"&lt;"&amp;I12))/(10*(F12-H12)+1))</f>
        <v>7.8369905956112845E-2</v>
      </c>
      <c r="N15" s="1">
        <f t="shared" si="6"/>
        <v>10.299999999999999</v>
      </c>
      <c r="O15">
        <f t="shared" si="4"/>
        <v>31.100000000000009</v>
      </c>
      <c r="Q15">
        <f t="shared" si="7"/>
        <v>0.30000000000000004</v>
      </c>
    </row>
    <row r="16" spans="1:17" x14ac:dyDescent="0.25">
      <c r="H16" s="1">
        <f t="shared" si="5"/>
        <v>7.259999999999998</v>
      </c>
      <c r="I16">
        <f t="shared" si="3"/>
        <v>10.333333333333336</v>
      </c>
      <c r="N16" s="1">
        <f t="shared" si="6"/>
        <v>10.399999999999999</v>
      </c>
      <c r="O16">
        <f t="shared" si="4"/>
        <v>31.000000000000007</v>
      </c>
      <c r="Q16">
        <f t="shared" si="7"/>
        <v>0.4</v>
      </c>
    </row>
    <row r="17" spans="1:17" x14ac:dyDescent="0.25">
      <c r="H17" s="1">
        <f t="shared" si="5"/>
        <v>7.3599999999999977</v>
      </c>
      <c r="I17">
        <f t="shared" si="3"/>
        <v>10.300000000000002</v>
      </c>
      <c r="N17" s="1">
        <f t="shared" si="6"/>
        <v>10.499999999999998</v>
      </c>
      <c r="O17">
        <f t="shared" si="4"/>
        <v>30.900000000000006</v>
      </c>
      <c r="Q17">
        <f t="shared" si="7"/>
        <v>0.5</v>
      </c>
    </row>
    <row r="18" spans="1:17" x14ac:dyDescent="0.25">
      <c r="H18" s="1">
        <f t="shared" si="5"/>
        <v>7.4599999999999973</v>
      </c>
      <c r="I18">
        <f t="shared" si="3"/>
        <v>10.266666666666669</v>
      </c>
      <c r="K18" s="91"/>
      <c r="N18" s="1">
        <f t="shared" si="6"/>
        <v>10.599999999999998</v>
      </c>
      <c r="O18">
        <f t="shared" si="4"/>
        <v>30.800000000000008</v>
      </c>
      <c r="Q18">
        <f t="shared" si="7"/>
        <v>0.6</v>
      </c>
    </row>
    <row r="19" spans="1:17" x14ac:dyDescent="0.25">
      <c r="H19" s="1">
        <f t="shared" si="5"/>
        <v>7.5599999999999969</v>
      </c>
      <c r="I19">
        <f t="shared" si="3"/>
        <v>10.233333333333336</v>
      </c>
      <c r="K19" t="s">
        <v>89</v>
      </c>
      <c r="N19" s="1">
        <f t="shared" si="6"/>
        <v>10.699999999999998</v>
      </c>
      <c r="O19">
        <f t="shared" si="4"/>
        <v>30.70000000000001</v>
      </c>
      <c r="Q19">
        <f t="shared" si="7"/>
        <v>0.7</v>
      </c>
    </row>
    <row r="20" spans="1:17" x14ac:dyDescent="0.25">
      <c r="H20" s="1">
        <f t="shared" si="5"/>
        <v>7.6599999999999966</v>
      </c>
      <c r="I20">
        <f t="shared" si="3"/>
        <v>10.200000000000001</v>
      </c>
      <c r="K20">
        <f>100*K12*K15</f>
        <v>0</v>
      </c>
      <c r="L20">
        <f>L12*K15*100</f>
        <v>10.049787940254468</v>
      </c>
      <c r="M20">
        <f>M12*M15*100</f>
        <v>0.17443222311376463</v>
      </c>
      <c r="N20" s="1">
        <f t="shared" si="6"/>
        <v>10.799999999999997</v>
      </c>
      <c r="O20">
        <f t="shared" si="4"/>
        <v>30.6</v>
      </c>
      <c r="Q20">
        <f t="shared" si="7"/>
        <v>0.79999999999999993</v>
      </c>
    </row>
    <row r="21" spans="1:17" x14ac:dyDescent="0.25">
      <c r="A21" t="e">
        <f t="shared" ref="A21:A31" si="8">(1)/(3.14159265*$B$35*((B21-$B$36)/($B$35))^2)</f>
        <v>#DIV/0!</v>
      </c>
      <c r="B21">
        <v>0</v>
      </c>
      <c r="D21" t="e">
        <f>100*A21</f>
        <v>#DIV/0!</v>
      </c>
      <c r="H21" s="1">
        <f t="shared" si="5"/>
        <v>7.7599999999999962</v>
      </c>
      <c r="I21">
        <f t="shared" si="3"/>
        <v>10.166666666666668</v>
      </c>
      <c r="N21" s="1">
        <f t="shared" si="6"/>
        <v>10.899999999999997</v>
      </c>
      <c r="O21">
        <f t="shared" si="4"/>
        <v>30.500000000000004</v>
      </c>
      <c r="Q21">
        <f t="shared" si="7"/>
        <v>0.89999999999999991</v>
      </c>
    </row>
    <row r="22" spans="1:17" x14ac:dyDescent="0.25">
      <c r="A22">
        <f t="shared" si="8"/>
        <v>0.64521414003180855</v>
      </c>
      <c r="B22">
        <v>1</v>
      </c>
      <c r="D22">
        <f t="shared" ref="D22:D31" si="9">100*A22</f>
        <v>64.521414003180851</v>
      </c>
      <c r="F22">
        <f>$B$34*EXP(-$B$34*B22)</f>
        <v>0.16374615061559639</v>
      </c>
      <c r="G22">
        <f>F22*100</f>
        <v>16.374615061559638</v>
      </c>
      <c r="H22" s="1">
        <f t="shared" si="5"/>
        <v>7.8599999999999959</v>
      </c>
      <c r="I22">
        <f t="shared" si="3"/>
        <v>10.133333333333335</v>
      </c>
      <c r="N22" s="1">
        <f t="shared" si="6"/>
        <v>10.999999999999996</v>
      </c>
      <c r="O22">
        <f t="shared" si="4"/>
        <v>30.400000000000006</v>
      </c>
      <c r="Q22">
        <f t="shared" si="7"/>
        <v>0.99999999999999989</v>
      </c>
    </row>
    <row r="23" spans="1:17" x14ac:dyDescent="0.25">
      <c r="A23">
        <f t="shared" si="8"/>
        <v>0.16130353500795214</v>
      </c>
      <c r="B23">
        <v>2</v>
      </c>
      <c r="D23">
        <f t="shared" si="9"/>
        <v>16.130353500795213</v>
      </c>
      <c r="F23">
        <f t="shared" ref="F23:F31" si="10">$B$34*EXP(-$B$34*B23)</f>
        <v>0.13406400920712788</v>
      </c>
      <c r="G23">
        <f t="shared" ref="G23:G31" si="11">F23*100</f>
        <v>13.406400920712787</v>
      </c>
      <c r="H23" s="1">
        <f t="shared" si="5"/>
        <v>7.9599999999999955</v>
      </c>
      <c r="I23">
        <f t="shared" si="3"/>
        <v>10.100000000000001</v>
      </c>
      <c r="K23">
        <f>(L20-K20)/2</f>
        <v>5.0248939701272342</v>
      </c>
      <c r="N23" s="1">
        <f t="shared" si="6"/>
        <v>11.099999999999996</v>
      </c>
      <c r="O23">
        <f t="shared" si="4"/>
        <v>30.300000000000004</v>
      </c>
      <c r="Q23">
        <f t="shared" si="7"/>
        <v>1.0999999999999999</v>
      </c>
    </row>
    <row r="24" spans="1:17" x14ac:dyDescent="0.25">
      <c r="A24">
        <f t="shared" si="8"/>
        <v>7.1690460003534268E-2</v>
      </c>
      <c r="B24">
        <v>3</v>
      </c>
      <c r="D24">
        <f t="shared" si="9"/>
        <v>7.1690460003534264</v>
      </c>
      <c r="F24">
        <f t="shared" si="10"/>
        <v>0.10976232721880529</v>
      </c>
      <c r="G24">
        <f t="shared" si="11"/>
        <v>10.976232721880528</v>
      </c>
      <c r="H24" s="1">
        <f t="shared" si="5"/>
        <v>8.0599999999999952</v>
      </c>
      <c r="I24">
        <f t="shared" si="3"/>
        <v>10.066666666666668</v>
      </c>
      <c r="N24" s="1">
        <f t="shared" si="6"/>
        <v>11.199999999999996</v>
      </c>
      <c r="O24">
        <f t="shared" si="4"/>
        <v>30.200000000000003</v>
      </c>
      <c r="Q24">
        <f t="shared" si="7"/>
        <v>1.2</v>
      </c>
    </row>
    <row r="25" spans="1:17" x14ac:dyDescent="0.25">
      <c r="A25">
        <f t="shared" si="8"/>
        <v>4.0325883751988034E-2</v>
      </c>
      <c r="B25">
        <v>4</v>
      </c>
      <c r="D25">
        <f t="shared" si="9"/>
        <v>4.0325883751988032</v>
      </c>
      <c r="F25">
        <f t="shared" si="10"/>
        <v>8.9865792823444313E-2</v>
      </c>
      <c r="G25">
        <f t="shared" si="11"/>
        <v>8.9865792823444313</v>
      </c>
      <c r="H25" s="1">
        <f t="shared" si="5"/>
        <v>8.1599999999999948</v>
      </c>
      <c r="I25">
        <f t="shared" si="3"/>
        <v>10.033333333333335</v>
      </c>
      <c r="N25" s="1">
        <f t="shared" si="6"/>
        <v>11.299999999999995</v>
      </c>
      <c r="O25">
        <f t="shared" si="4"/>
        <v>30.100000000000005</v>
      </c>
      <c r="Q25">
        <f t="shared" si="7"/>
        <v>1.3</v>
      </c>
    </row>
    <row r="26" spans="1:17" x14ac:dyDescent="0.25">
      <c r="A26">
        <f t="shared" si="8"/>
        <v>2.5808565601272333E-2</v>
      </c>
      <c r="B26">
        <v>5</v>
      </c>
      <c r="D26">
        <f t="shared" si="9"/>
        <v>2.5808565601272333</v>
      </c>
      <c r="F26">
        <f t="shared" si="10"/>
        <v>7.357588823428847E-2</v>
      </c>
      <c r="G26">
        <f t="shared" si="11"/>
        <v>7.3575888234288467</v>
      </c>
      <c r="H26" s="1">
        <f t="shared" si="5"/>
        <v>8.2599999999999945</v>
      </c>
      <c r="I26">
        <f t="shared" si="3"/>
        <v>10.000000000000002</v>
      </c>
      <c r="N26" s="1">
        <f t="shared" si="6"/>
        <v>11.399999999999995</v>
      </c>
      <c r="O26">
        <f t="shared" si="4"/>
        <v>30.000000000000007</v>
      </c>
      <c r="Q26">
        <f t="shared" si="7"/>
        <v>1.4000000000000001</v>
      </c>
    </row>
    <row r="27" spans="1:17" x14ac:dyDescent="0.25">
      <c r="A27">
        <f t="shared" si="8"/>
        <v>1.7922615000883567E-2</v>
      </c>
      <c r="B27">
        <v>6</v>
      </c>
      <c r="D27">
        <f t="shared" si="9"/>
        <v>1.7922615000883566</v>
      </c>
      <c r="F27">
        <f t="shared" si="10"/>
        <v>6.0238842382440407E-2</v>
      </c>
      <c r="G27">
        <f t="shared" si="11"/>
        <v>6.0238842382440403</v>
      </c>
      <c r="H27" s="1">
        <f t="shared" si="5"/>
        <v>8.3599999999999941</v>
      </c>
      <c r="I27">
        <f t="shared" si="3"/>
        <v>9.9666666666666686</v>
      </c>
      <c r="N27" s="1">
        <f t="shared" si="6"/>
        <v>11.499999999999995</v>
      </c>
      <c r="O27">
        <f t="shared" si="4"/>
        <v>29.900000000000006</v>
      </c>
      <c r="Q27">
        <f t="shared" si="7"/>
        <v>1.5000000000000002</v>
      </c>
    </row>
    <row r="28" spans="1:17" x14ac:dyDescent="0.25">
      <c r="A28">
        <f t="shared" si="8"/>
        <v>1.3167635510853233E-2</v>
      </c>
      <c r="B28">
        <v>7</v>
      </c>
      <c r="D28">
        <f t="shared" si="9"/>
        <v>1.3167635510853233</v>
      </c>
      <c r="F28">
        <f t="shared" si="10"/>
        <v>4.9319392788321287E-2</v>
      </c>
      <c r="G28">
        <f t="shared" si="11"/>
        <v>4.9319392788321288</v>
      </c>
      <c r="H28" s="1">
        <f t="shared" si="5"/>
        <v>8.4599999999999937</v>
      </c>
      <c r="I28">
        <f t="shared" si="3"/>
        <v>9.9333333333333353</v>
      </c>
      <c r="N28" s="1">
        <f t="shared" si="6"/>
        <v>11.599999999999994</v>
      </c>
      <c r="O28">
        <f t="shared" si="4"/>
        <v>29.800000000000004</v>
      </c>
      <c r="Q28">
        <f t="shared" si="7"/>
        <v>1.6000000000000003</v>
      </c>
    </row>
    <row r="29" spans="1:17" x14ac:dyDescent="0.25">
      <c r="A29">
        <f t="shared" si="8"/>
        <v>1.0081470937997009E-2</v>
      </c>
      <c r="B29">
        <v>8</v>
      </c>
      <c r="D29">
        <f t="shared" si="9"/>
        <v>1.0081470937997008</v>
      </c>
      <c r="F29">
        <f t="shared" si="10"/>
        <v>4.0379303598931077E-2</v>
      </c>
      <c r="G29">
        <f t="shared" si="11"/>
        <v>4.0379303598931076</v>
      </c>
      <c r="H29" s="1">
        <f t="shared" si="5"/>
        <v>8.5599999999999934</v>
      </c>
      <c r="I29">
        <f t="shared" si="3"/>
        <v>9.9000000000000021</v>
      </c>
      <c r="N29" s="1">
        <f t="shared" si="6"/>
        <v>11.699999999999994</v>
      </c>
      <c r="O29">
        <f t="shared" si="4"/>
        <v>29.700000000000006</v>
      </c>
      <c r="Q29">
        <f t="shared" si="7"/>
        <v>1.7000000000000004</v>
      </c>
    </row>
    <row r="30" spans="1:17" x14ac:dyDescent="0.25">
      <c r="A30">
        <f t="shared" si="8"/>
        <v>7.9656066670593644E-3</v>
      </c>
      <c r="B30">
        <v>9</v>
      </c>
      <c r="D30">
        <f t="shared" si="9"/>
        <v>0.79656066670593639</v>
      </c>
      <c r="F30">
        <f t="shared" si="10"/>
        <v>3.3059777644317306E-2</v>
      </c>
      <c r="G30">
        <f t="shared" si="11"/>
        <v>3.3059777644317307</v>
      </c>
      <c r="H30" s="1">
        <f t="shared" si="5"/>
        <v>8.659999999999993</v>
      </c>
      <c r="I30">
        <f t="shared" si="3"/>
        <v>9.8666666666666689</v>
      </c>
      <c r="N30" s="1">
        <f t="shared" si="6"/>
        <v>11.799999999999994</v>
      </c>
      <c r="O30">
        <f t="shared" si="4"/>
        <v>29.600000000000009</v>
      </c>
      <c r="Q30">
        <f t="shared" si="7"/>
        <v>1.8000000000000005</v>
      </c>
    </row>
    <row r="31" spans="1:17" x14ac:dyDescent="0.25">
      <c r="A31">
        <f t="shared" si="8"/>
        <v>6.4521414003180831E-3</v>
      </c>
      <c r="B31">
        <v>10</v>
      </c>
      <c r="D31">
        <f t="shared" si="9"/>
        <v>0.64521414003180833</v>
      </c>
      <c r="F31">
        <f t="shared" si="10"/>
        <v>2.7067056647322542E-2</v>
      </c>
      <c r="G31">
        <f t="shared" si="11"/>
        <v>2.706705664732254</v>
      </c>
      <c r="H31" s="1">
        <f t="shared" si="5"/>
        <v>8.7599999999999927</v>
      </c>
      <c r="I31">
        <f t="shared" si="3"/>
        <v>9.8333333333333357</v>
      </c>
      <c r="N31" s="1">
        <f t="shared" si="6"/>
        <v>11.899999999999993</v>
      </c>
      <c r="O31">
        <f t="shared" si="4"/>
        <v>29.500000000000007</v>
      </c>
      <c r="Q31">
        <f t="shared" si="7"/>
        <v>1.9000000000000006</v>
      </c>
    </row>
    <row r="32" spans="1:17" x14ac:dyDescent="0.25">
      <c r="H32" s="1">
        <f t="shared" si="5"/>
        <v>8.8599999999999923</v>
      </c>
      <c r="I32">
        <f t="shared" si="3"/>
        <v>9.8000000000000025</v>
      </c>
      <c r="N32" s="1">
        <f t="shared" si="6"/>
        <v>11.999999999999993</v>
      </c>
      <c r="O32">
        <f t="shared" si="4"/>
        <v>29.400000000000006</v>
      </c>
      <c r="Q32">
        <f t="shared" si="7"/>
        <v>2.0000000000000004</v>
      </c>
    </row>
    <row r="33" spans="1:17" x14ac:dyDescent="0.25">
      <c r="H33" s="1">
        <f t="shared" si="5"/>
        <v>8.959999999999992</v>
      </c>
      <c r="I33">
        <f t="shared" si="3"/>
        <v>9.7666666666666693</v>
      </c>
      <c r="N33" s="1">
        <f t="shared" si="6"/>
        <v>12.099999999999993</v>
      </c>
      <c r="O33">
        <f t="shared" si="4"/>
        <v>29.300000000000008</v>
      </c>
      <c r="Q33">
        <f t="shared" si="7"/>
        <v>2.1000000000000005</v>
      </c>
    </row>
    <row r="34" spans="1:17" x14ac:dyDescent="0.25">
      <c r="A34" t="s">
        <v>26</v>
      </c>
      <c r="B34">
        <v>0.2</v>
      </c>
      <c r="H34" s="1">
        <f t="shared" si="5"/>
        <v>9.0599999999999916</v>
      </c>
      <c r="I34">
        <f t="shared" si="3"/>
        <v>9.7333333333333343</v>
      </c>
      <c r="N34" s="1">
        <f t="shared" si="6"/>
        <v>12.199999999999992</v>
      </c>
      <c r="O34">
        <f t="shared" si="4"/>
        <v>29.200000000000003</v>
      </c>
      <c r="Q34">
        <f t="shared" si="7"/>
        <v>2.2000000000000006</v>
      </c>
    </row>
    <row r="35" spans="1:17" x14ac:dyDescent="0.25">
      <c r="A35" t="s">
        <v>24</v>
      </c>
      <c r="B35">
        <v>2.0270000000000001</v>
      </c>
      <c r="H35" s="1">
        <f t="shared" si="5"/>
        <v>9.1599999999999913</v>
      </c>
      <c r="I35">
        <f t="shared" si="3"/>
        <v>9.7000000000000011</v>
      </c>
      <c r="N35" s="1">
        <f t="shared" si="6"/>
        <v>12.299999999999992</v>
      </c>
      <c r="O35">
        <f t="shared" si="4"/>
        <v>29.1</v>
      </c>
      <c r="Q35">
        <f t="shared" si="7"/>
        <v>2.3000000000000007</v>
      </c>
    </row>
    <row r="36" spans="1:17" x14ac:dyDescent="0.25">
      <c r="A36" t="s">
        <v>25</v>
      </c>
      <c r="B36">
        <v>0</v>
      </c>
      <c r="H36" s="1">
        <f t="shared" si="5"/>
        <v>9.2599999999999909</v>
      </c>
      <c r="I36">
        <f t="shared" si="3"/>
        <v>9.6666666666666679</v>
      </c>
      <c r="N36" s="1">
        <f t="shared" si="6"/>
        <v>12.399999999999991</v>
      </c>
      <c r="O36">
        <f t="shared" si="4"/>
        <v>29.000000000000004</v>
      </c>
      <c r="Q36">
        <f t="shared" si="7"/>
        <v>2.4000000000000008</v>
      </c>
    </row>
    <row r="37" spans="1:17" x14ac:dyDescent="0.25">
      <c r="H37" s="1">
        <f t="shared" si="5"/>
        <v>9.3599999999999905</v>
      </c>
      <c r="I37">
        <f t="shared" si="3"/>
        <v>9.6333333333333346</v>
      </c>
      <c r="N37" s="1">
        <f t="shared" si="6"/>
        <v>12.499999999999991</v>
      </c>
      <c r="O37">
        <f t="shared" si="4"/>
        <v>28.900000000000006</v>
      </c>
      <c r="Q37">
        <f t="shared" si="7"/>
        <v>2.5000000000000009</v>
      </c>
    </row>
    <row r="38" spans="1:17" x14ac:dyDescent="0.25">
      <c r="H38" s="1">
        <f t="shared" si="5"/>
        <v>9.4599999999999902</v>
      </c>
      <c r="I38">
        <f t="shared" si="3"/>
        <v>9.6000000000000014</v>
      </c>
      <c r="N38" s="1">
        <f t="shared" si="6"/>
        <v>12.599999999999991</v>
      </c>
      <c r="O38">
        <f t="shared" si="4"/>
        <v>28.800000000000004</v>
      </c>
      <c r="Q38">
        <f t="shared" si="7"/>
        <v>2.600000000000001</v>
      </c>
    </row>
    <row r="39" spans="1:17" x14ac:dyDescent="0.25">
      <c r="H39" s="1">
        <f t="shared" si="5"/>
        <v>9.5599999999999898</v>
      </c>
      <c r="I39">
        <f t="shared" si="3"/>
        <v>9.5666666666666682</v>
      </c>
      <c r="N39" s="1">
        <f t="shared" si="6"/>
        <v>12.69999999999999</v>
      </c>
      <c r="O39">
        <f t="shared" si="4"/>
        <v>28.700000000000003</v>
      </c>
      <c r="Q39">
        <f t="shared" si="7"/>
        <v>2.7000000000000011</v>
      </c>
    </row>
    <row r="40" spans="1:17" x14ac:dyDescent="0.25">
      <c r="H40" s="1">
        <f t="shared" si="5"/>
        <v>9.6599999999999895</v>
      </c>
      <c r="I40">
        <f t="shared" si="3"/>
        <v>9.533333333333335</v>
      </c>
      <c r="N40" s="1">
        <f t="shared" si="6"/>
        <v>12.79999999999999</v>
      </c>
      <c r="O40">
        <f t="shared" si="4"/>
        <v>28.600000000000005</v>
      </c>
      <c r="Q40">
        <f t="shared" si="7"/>
        <v>2.8000000000000012</v>
      </c>
    </row>
    <row r="41" spans="1:17" x14ac:dyDescent="0.25">
      <c r="H41" s="1">
        <f t="shared" si="5"/>
        <v>9.7599999999999891</v>
      </c>
      <c r="I41">
        <f t="shared" si="3"/>
        <v>9.5000000000000018</v>
      </c>
      <c r="N41" s="1">
        <f t="shared" si="6"/>
        <v>12.89999999999999</v>
      </c>
      <c r="O41">
        <f t="shared" si="4"/>
        <v>28.500000000000007</v>
      </c>
      <c r="Q41">
        <f t="shared" si="7"/>
        <v>2.9000000000000012</v>
      </c>
    </row>
    <row r="42" spans="1:17" x14ac:dyDescent="0.25">
      <c r="H42" s="1">
        <f t="shared" si="5"/>
        <v>9.8599999999999888</v>
      </c>
      <c r="I42">
        <f t="shared" si="3"/>
        <v>9.4666666666666686</v>
      </c>
      <c r="N42" s="1">
        <f t="shared" si="6"/>
        <v>12.999999999999989</v>
      </c>
      <c r="O42">
        <f t="shared" si="4"/>
        <v>28.400000000000006</v>
      </c>
      <c r="Q42">
        <f t="shared" si="7"/>
        <v>3.0000000000000013</v>
      </c>
    </row>
    <row r="43" spans="1:17" x14ac:dyDescent="0.25">
      <c r="H43" s="1">
        <f t="shared" si="5"/>
        <v>9.9599999999999884</v>
      </c>
      <c r="I43">
        <f t="shared" si="3"/>
        <v>9.4333333333333353</v>
      </c>
      <c r="N43" s="1">
        <f t="shared" si="6"/>
        <v>13.099999999999989</v>
      </c>
      <c r="O43">
        <f t="shared" si="4"/>
        <v>28.300000000000004</v>
      </c>
      <c r="Q43">
        <f t="shared" si="7"/>
        <v>3.1000000000000014</v>
      </c>
    </row>
    <row r="44" spans="1:17" x14ac:dyDescent="0.25">
      <c r="H44" s="1">
        <f t="shared" si="5"/>
        <v>10.059999999999988</v>
      </c>
      <c r="I44">
        <f t="shared" si="3"/>
        <v>9.4000000000000021</v>
      </c>
      <c r="N44" s="1">
        <f t="shared" si="6"/>
        <v>13.199999999999989</v>
      </c>
      <c r="O44">
        <f t="shared" si="4"/>
        <v>28.200000000000006</v>
      </c>
      <c r="Q44">
        <f t="shared" si="7"/>
        <v>3.2000000000000015</v>
      </c>
    </row>
    <row r="45" spans="1:17" x14ac:dyDescent="0.25">
      <c r="H45" s="1">
        <f t="shared" si="5"/>
        <v>10.159999999999988</v>
      </c>
      <c r="I45">
        <f t="shared" si="3"/>
        <v>9.3666666666666671</v>
      </c>
      <c r="N45" s="1">
        <f t="shared" si="6"/>
        <v>13.299999999999988</v>
      </c>
      <c r="O45">
        <f t="shared" si="4"/>
        <v>28.1</v>
      </c>
      <c r="Q45">
        <f t="shared" si="7"/>
        <v>3.3000000000000016</v>
      </c>
    </row>
    <row r="46" spans="1:17" x14ac:dyDescent="0.25">
      <c r="H46" s="1">
        <f t="shared" si="5"/>
        <v>10.259999999999987</v>
      </c>
      <c r="I46">
        <f t="shared" si="3"/>
        <v>9.3333333333333339</v>
      </c>
      <c r="N46" s="1">
        <f t="shared" si="6"/>
        <v>13.399999999999988</v>
      </c>
      <c r="O46">
        <f t="shared" si="4"/>
        <v>28</v>
      </c>
      <c r="Q46">
        <f t="shared" si="7"/>
        <v>3.4000000000000017</v>
      </c>
    </row>
    <row r="47" spans="1:17" x14ac:dyDescent="0.25">
      <c r="H47" s="1">
        <f t="shared" si="5"/>
        <v>10.359999999999987</v>
      </c>
      <c r="I47">
        <f t="shared" si="3"/>
        <v>9.3000000000000007</v>
      </c>
      <c r="N47" s="1">
        <f t="shared" si="6"/>
        <v>13.499999999999988</v>
      </c>
      <c r="O47">
        <f t="shared" si="4"/>
        <v>27.900000000000002</v>
      </c>
      <c r="Q47">
        <f t="shared" si="7"/>
        <v>3.5000000000000018</v>
      </c>
    </row>
    <row r="48" spans="1:17" x14ac:dyDescent="0.25">
      <c r="H48" s="1">
        <f t="shared" si="5"/>
        <v>10.459999999999987</v>
      </c>
      <c r="I48">
        <f t="shared" si="3"/>
        <v>9.2666666666666675</v>
      </c>
      <c r="N48" s="1">
        <f t="shared" si="6"/>
        <v>13.599999999999987</v>
      </c>
      <c r="O48">
        <f t="shared" si="4"/>
        <v>27.800000000000004</v>
      </c>
      <c r="Q48">
        <f t="shared" si="7"/>
        <v>3.6000000000000019</v>
      </c>
    </row>
    <row r="49" spans="1:17" x14ac:dyDescent="0.25">
      <c r="H49" s="1">
        <f t="shared" si="5"/>
        <v>10.559999999999986</v>
      </c>
      <c r="I49">
        <f t="shared" si="3"/>
        <v>9.2333333333333343</v>
      </c>
      <c r="N49" s="1">
        <f t="shared" si="6"/>
        <v>13.699999999999987</v>
      </c>
      <c r="O49">
        <f t="shared" si="4"/>
        <v>27.700000000000003</v>
      </c>
      <c r="Q49">
        <f t="shared" si="7"/>
        <v>3.700000000000002</v>
      </c>
    </row>
    <row r="50" spans="1:17" x14ac:dyDescent="0.25">
      <c r="H50" s="1">
        <f t="shared" si="5"/>
        <v>10.659999999999986</v>
      </c>
      <c r="I50">
        <f t="shared" si="3"/>
        <v>9.2000000000000011</v>
      </c>
      <c r="N50" s="1">
        <f t="shared" si="6"/>
        <v>13.799999999999986</v>
      </c>
      <c r="O50">
        <f t="shared" si="4"/>
        <v>27.6</v>
      </c>
      <c r="Q50">
        <f t="shared" si="7"/>
        <v>3.800000000000002</v>
      </c>
    </row>
    <row r="51" spans="1:17" x14ac:dyDescent="0.25">
      <c r="H51" s="1">
        <f t="shared" si="5"/>
        <v>10.759999999999986</v>
      </c>
      <c r="I51">
        <f t="shared" si="3"/>
        <v>9.1666666666666679</v>
      </c>
      <c r="N51" s="1">
        <f t="shared" si="6"/>
        <v>13.899999999999986</v>
      </c>
      <c r="O51">
        <f t="shared" si="4"/>
        <v>27.500000000000004</v>
      </c>
      <c r="Q51">
        <f t="shared" si="7"/>
        <v>3.9000000000000021</v>
      </c>
    </row>
    <row r="52" spans="1:17" x14ac:dyDescent="0.25">
      <c r="A52">
        <f>A39+A40+A41+A42+A43+A44+A45+A46+A47+A48</f>
        <v>0</v>
      </c>
      <c r="D52">
        <f>SUM(D39:D48)</f>
        <v>0</v>
      </c>
      <c r="F52">
        <f>SUM(F39:F48)</f>
        <v>0</v>
      </c>
      <c r="H52" s="1">
        <f t="shared" si="5"/>
        <v>10.859999999999985</v>
      </c>
      <c r="I52">
        <f t="shared" si="3"/>
        <v>9.1333333333333346</v>
      </c>
      <c r="N52" s="1">
        <f t="shared" si="6"/>
        <v>13.999999999999986</v>
      </c>
      <c r="O52">
        <f t="shared" si="4"/>
        <v>27.400000000000006</v>
      </c>
      <c r="Q52">
        <f t="shared" si="7"/>
        <v>4.0000000000000018</v>
      </c>
    </row>
    <row r="53" spans="1:17" x14ac:dyDescent="0.25">
      <c r="A53" t="e">
        <f>1/A52</f>
        <v>#DIV/0!</v>
      </c>
      <c r="H53" s="1">
        <f t="shared" si="5"/>
        <v>10.959999999999985</v>
      </c>
      <c r="I53">
        <f t="shared" si="3"/>
        <v>9.1000000000000014</v>
      </c>
      <c r="N53" s="1">
        <f t="shared" si="6"/>
        <v>14.099999999999985</v>
      </c>
      <c r="O53">
        <f t="shared" si="4"/>
        <v>27.300000000000004</v>
      </c>
      <c r="Q53">
        <f t="shared" si="7"/>
        <v>4.1000000000000014</v>
      </c>
    </row>
    <row r="54" spans="1:17" x14ac:dyDescent="0.25">
      <c r="H54" s="1">
        <f t="shared" si="5"/>
        <v>11.059999999999985</v>
      </c>
      <c r="I54">
        <f t="shared" si="3"/>
        <v>9.0666666666666682</v>
      </c>
      <c r="N54" s="1">
        <f t="shared" si="6"/>
        <v>14.199999999999985</v>
      </c>
      <c r="O54">
        <f t="shared" si="4"/>
        <v>27.200000000000003</v>
      </c>
      <c r="Q54">
        <f t="shared" si="7"/>
        <v>4.2000000000000011</v>
      </c>
    </row>
    <row r="55" spans="1:17" x14ac:dyDescent="0.25">
      <c r="H55" s="1">
        <f t="shared" si="5"/>
        <v>11.159999999999984</v>
      </c>
      <c r="I55">
        <f t="shared" si="3"/>
        <v>9.033333333333335</v>
      </c>
      <c r="N55" s="1">
        <f t="shared" si="6"/>
        <v>14.299999999999985</v>
      </c>
      <c r="O55">
        <f t="shared" si="4"/>
        <v>27.100000000000005</v>
      </c>
      <c r="Q55">
        <f t="shared" si="7"/>
        <v>4.3000000000000007</v>
      </c>
    </row>
    <row r="56" spans="1:17" x14ac:dyDescent="0.25">
      <c r="H56" s="1">
        <f t="shared" si="5"/>
        <v>11.259999999999984</v>
      </c>
      <c r="I56">
        <f t="shared" si="3"/>
        <v>9.0000000000000018</v>
      </c>
      <c r="N56" s="1">
        <f t="shared" si="6"/>
        <v>14.399999999999984</v>
      </c>
      <c r="O56">
        <f t="shared" si="4"/>
        <v>27.000000000000007</v>
      </c>
      <c r="Q56">
        <f t="shared" si="7"/>
        <v>4.4000000000000004</v>
      </c>
    </row>
    <row r="57" spans="1:17" x14ac:dyDescent="0.25">
      <c r="H57" s="1">
        <f t="shared" si="5"/>
        <v>11.359999999999983</v>
      </c>
      <c r="I57">
        <f t="shared" si="3"/>
        <v>8.9666666666666686</v>
      </c>
      <c r="N57" s="1">
        <f t="shared" si="6"/>
        <v>14.499999999999984</v>
      </c>
      <c r="O57">
        <f t="shared" si="4"/>
        <v>26.900000000000006</v>
      </c>
      <c r="Q57">
        <f t="shared" si="7"/>
        <v>4.5</v>
      </c>
    </row>
    <row r="58" spans="1:17" x14ac:dyDescent="0.25">
      <c r="H58" s="1">
        <f t="shared" si="5"/>
        <v>11.459999999999983</v>
      </c>
      <c r="I58">
        <f t="shared" si="3"/>
        <v>8.9333333333333353</v>
      </c>
      <c r="N58" s="1">
        <f t="shared" si="6"/>
        <v>14.599999999999984</v>
      </c>
      <c r="O58">
        <f t="shared" si="4"/>
        <v>26.800000000000004</v>
      </c>
      <c r="Q58">
        <f t="shared" si="7"/>
        <v>4.5999999999999996</v>
      </c>
    </row>
    <row r="59" spans="1:17" x14ac:dyDescent="0.25">
      <c r="H59" s="1">
        <f t="shared" si="5"/>
        <v>11.559999999999983</v>
      </c>
      <c r="I59">
        <f t="shared" si="3"/>
        <v>8.9000000000000021</v>
      </c>
      <c r="N59" s="1">
        <f t="shared" si="6"/>
        <v>14.699999999999983</v>
      </c>
      <c r="O59">
        <f t="shared" si="4"/>
        <v>26.700000000000006</v>
      </c>
      <c r="Q59">
        <f t="shared" si="7"/>
        <v>4.6999999999999993</v>
      </c>
    </row>
    <row r="60" spans="1:17" x14ac:dyDescent="0.25">
      <c r="H60" s="1">
        <f t="shared" si="5"/>
        <v>11.659999999999982</v>
      </c>
      <c r="I60">
        <f t="shared" si="3"/>
        <v>8.8666666666666689</v>
      </c>
      <c r="N60" s="1">
        <f t="shared" si="6"/>
        <v>14.799999999999983</v>
      </c>
      <c r="O60">
        <f t="shared" si="4"/>
        <v>26.600000000000009</v>
      </c>
      <c r="Q60">
        <f t="shared" si="7"/>
        <v>4.7999999999999989</v>
      </c>
    </row>
    <row r="61" spans="1:17" x14ac:dyDescent="0.25">
      <c r="H61" s="1">
        <f t="shared" si="5"/>
        <v>11.759999999999982</v>
      </c>
      <c r="I61">
        <f t="shared" si="3"/>
        <v>8.8333333333333357</v>
      </c>
      <c r="N61" s="1">
        <f t="shared" si="6"/>
        <v>14.899999999999983</v>
      </c>
      <c r="O61">
        <f t="shared" si="4"/>
        <v>26.500000000000007</v>
      </c>
      <c r="Q61">
        <f t="shared" si="7"/>
        <v>4.8999999999999986</v>
      </c>
    </row>
    <row r="62" spans="1:17" x14ac:dyDescent="0.25">
      <c r="H62" s="1">
        <f t="shared" si="5"/>
        <v>11.859999999999982</v>
      </c>
      <c r="I62">
        <f t="shared" si="3"/>
        <v>8.8000000000000025</v>
      </c>
      <c r="N62" s="1">
        <f t="shared" si="6"/>
        <v>14.999999999999982</v>
      </c>
      <c r="O62">
        <f t="shared" si="4"/>
        <v>26.400000000000006</v>
      </c>
      <c r="Q62">
        <f t="shared" si="7"/>
        <v>4.9999999999999982</v>
      </c>
    </row>
    <row r="63" spans="1:17" x14ac:dyDescent="0.25">
      <c r="H63" s="1">
        <f t="shared" si="5"/>
        <v>11.959999999999981</v>
      </c>
      <c r="I63">
        <f t="shared" si="3"/>
        <v>8.7666666666666693</v>
      </c>
      <c r="N63" s="1">
        <f t="shared" si="6"/>
        <v>15.099999999999982</v>
      </c>
      <c r="O63">
        <f t="shared" si="4"/>
        <v>26.300000000000008</v>
      </c>
      <c r="Q63">
        <f t="shared" si="7"/>
        <v>5.0999999999999979</v>
      </c>
    </row>
    <row r="64" spans="1:17" x14ac:dyDescent="0.25">
      <c r="H64" s="1">
        <f t="shared" si="5"/>
        <v>12.059999999999981</v>
      </c>
      <c r="I64">
        <f t="shared" si="3"/>
        <v>8.7333333333333361</v>
      </c>
      <c r="N64" s="1">
        <f t="shared" si="6"/>
        <v>15.199999999999982</v>
      </c>
      <c r="O64">
        <f t="shared" si="4"/>
        <v>26.20000000000001</v>
      </c>
      <c r="Q64">
        <f t="shared" si="7"/>
        <v>5.1999999999999975</v>
      </c>
    </row>
    <row r="65" spans="8:17" x14ac:dyDescent="0.25">
      <c r="H65" s="1">
        <f t="shared" si="5"/>
        <v>12.159999999999981</v>
      </c>
      <c r="I65">
        <f t="shared" si="3"/>
        <v>8.7000000000000028</v>
      </c>
      <c r="N65" s="1">
        <f t="shared" si="6"/>
        <v>15.299999999999981</v>
      </c>
      <c r="O65">
        <f t="shared" si="4"/>
        <v>26.100000000000009</v>
      </c>
      <c r="Q65">
        <f t="shared" si="7"/>
        <v>5.2999999999999972</v>
      </c>
    </row>
    <row r="66" spans="8:17" x14ac:dyDescent="0.25">
      <c r="H66" s="1">
        <f t="shared" si="5"/>
        <v>12.25999999999998</v>
      </c>
      <c r="I66">
        <f t="shared" si="3"/>
        <v>8.6666666666666696</v>
      </c>
      <c r="N66" s="1">
        <f t="shared" si="6"/>
        <v>15.399999999999981</v>
      </c>
      <c r="O66">
        <f t="shared" si="4"/>
        <v>26.000000000000007</v>
      </c>
      <c r="Q66">
        <f t="shared" si="7"/>
        <v>5.3999999999999968</v>
      </c>
    </row>
    <row r="67" spans="8:17" x14ac:dyDescent="0.25">
      <c r="H67" s="1">
        <f t="shared" si="5"/>
        <v>12.35999999999998</v>
      </c>
      <c r="I67">
        <f t="shared" si="3"/>
        <v>8.6333333333333364</v>
      </c>
      <c r="N67" s="1">
        <f t="shared" si="6"/>
        <v>15.49999999999998</v>
      </c>
      <c r="O67">
        <f t="shared" si="4"/>
        <v>25.900000000000009</v>
      </c>
      <c r="Q67">
        <f t="shared" si="7"/>
        <v>5.4999999999999964</v>
      </c>
    </row>
    <row r="68" spans="8:17" x14ac:dyDescent="0.25">
      <c r="H68" s="1">
        <f t="shared" si="5"/>
        <v>12.45999999999998</v>
      </c>
      <c r="I68">
        <f t="shared" si="3"/>
        <v>8.6000000000000032</v>
      </c>
      <c r="N68" s="1">
        <f t="shared" si="6"/>
        <v>15.59999999999998</v>
      </c>
      <c r="O68">
        <f t="shared" si="4"/>
        <v>25.800000000000011</v>
      </c>
      <c r="Q68">
        <f t="shared" si="7"/>
        <v>5.5999999999999961</v>
      </c>
    </row>
    <row r="69" spans="8:17" x14ac:dyDescent="0.25">
      <c r="H69" s="1">
        <f t="shared" si="5"/>
        <v>12.559999999999979</v>
      </c>
      <c r="I69">
        <f t="shared" si="3"/>
        <v>8.56666666666667</v>
      </c>
      <c r="N69" s="1">
        <f t="shared" si="6"/>
        <v>15.69999999999998</v>
      </c>
      <c r="O69">
        <f t="shared" si="4"/>
        <v>25.70000000000001</v>
      </c>
      <c r="Q69">
        <f t="shared" si="7"/>
        <v>5.6999999999999957</v>
      </c>
    </row>
    <row r="70" spans="8:17" x14ac:dyDescent="0.25">
      <c r="H70" s="1">
        <f t="shared" si="5"/>
        <v>12.659999999999979</v>
      </c>
      <c r="I70">
        <f t="shared" si="3"/>
        <v>8.5333333333333368</v>
      </c>
      <c r="N70" s="1">
        <f t="shared" si="6"/>
        <v>15.799999999999979</v>
      </c>
      <c r="O70">
        <f t="shared" si="4"/>
        <v>25.600000000000009</v>
      </c>
      <c r="Q70">
        <f t="shared" si="7"/>
        <v>5.7999999999999954</v>
      </c>
    </row>
    <row r="71" spans="8:17" x14ac:dyDescent="0.25">
      <c r="H71" s="1">
        <f t="shared" si="5"/>
        <v>12.759999999999978</v>
      </c>
      <c r="I71">
        <f t="shared" si="3"/>
        <v>8.5000000000000036</v>
      </c>
      <c r="N71" s="1">
        <f t="shared" si="6"/>
        <v>15.899999999999979</v>
      </c>
      <c r="O71">
        <f t="shared" si="4"/>
        <v>25.500000000000011</v>
      </c>
      <c r="Q71">
        <f t="shared" si="7"/>
        <v>5.899999999999995</v>
      </c>
    </row>
    <row r="72" spans="8:17" x14ac:dyDescent="0.25">
      <c r="H72" s="1">
        <f t="shared" si="5"/>
        <v>12.859999999999978</v>
      </c>
      <c r="I72">
        <f t="shared" si="3"/>
        <v>8.4666666666666703</v>
      </c>
      <c r="N72" s="1">
        <f t="shared" si="6"/>
        <v>15.999999999999979</v>
      </c>
      <c r="O72">
        <f t="shared" si="4"/>
        <v>25.400000000000013</v>
      </c>
      <c r="Q72">
        <f t="shared" si="7"/>
        <v>5.9999999999999947</v>
      </c>
    </row>
    <row r="73" spans="8:17" x14ac:dyDescent="0.25">
      <c r="H73" s="1">
        <f t="shared" si="5"/>
        <v>12.959999999999978</v>
      </c>
      <c r="I73">
        <f t="shared" si="3"/>
        <v>8.4333333333333371</v>
      </c>
      <c r="N73" s="1">
        <f t="shared" si="6"/>
        <v>16.09999999999998</v>
      </c>
      <c r="O73">
        <f t="shared" si="4"/>
        <v>25.300000000000011</v>
      </c>
      <c r="Q73">
        <f t="shared" si="7"/>
        <v>6.0999999999999943</v>
      </c>
    </row>
    <row r="74" spans="8:17" x14ac:dyDescent="0.25">
      <c r="H74" s="1">
        <f t="shared" si="5"/>
        <v>13.059999999999977</v>
      </c>
      <c r="I74">
        <f t="shared" si="3"/>
        <v>8.4000000000000039</v>
      </c>
      <c r="N74" s="1">
        <f t="shared" si="6"/>
        <v>16.199999999999982</v>
      </c>
      <c r="O74">
        <f t="shared" si="4"/>
        <v>25.20000000000001</v>
      </c>
      <c r="Q74">
        <f t="shared" si="7"/>
        <v>6.199999999999994</v>
      </c>
    </row>
    <row r="75" spans="8:17" x14ac:dyDescent="0.25">
      <c r="H75" s="1">
        <f t="shared" si="5"/>
        <v>13.159999999999977</v>
      </c>
      <c r="I75">
        <f t="shared" si="3"/>
        <v>8.3666666666666707</v>
      </c>
      <c r="N75" s="1">
        <f t="shared" si="6"/>
        <v>16.299999999999983</v>
      </c>
      <c r="O75">
        <f t="shared" si="4"/>
        <v>25.100000000000012</v>
      </c>
      <c r="Q75">
        <f t="shared" si="7"/>
        <v>6.2999999999999936</v>
      </c>
    </row>
    <row r="76" spans="8:17" x14ac:dyDescent="0.25">
      <c r="H76" s="1">
        <f t="shared" si="5"/>
        <v>13.259999999999977</v>
      </c>
      <c r="I76">
        <f t="shared" si="3"/>
        <v>8.3333333333333375</v>
      </c>
      <c r="N76" s="1">
        <f t="shared" si="6"/>
        <v>16.399999999999984</v>
      </c>
      <c r="O76">
        <f t="shared" si="4"/>
        <v>25.000000000000014</v>
      </c>
      <c r="Q76">
        <f t="shared" si="7"/>
        <v>6.3999999999999932</v>
      </c>
    </row>
    <row r="77" spans="8:17" x14ac:dyDescent="0.25">
      <c r="H77" s="1">
        <f t="shared" si="5"/>
        <v>13.359999999999976</v>
      </c>
      <c r="I77">
        <f t="shared" ref="I77:I140" si="12">(I$9/$L$2)-((Q77)/($L$2))</f>
        <v>8.3000000000000043</v>
      </c>
      <c r="N77" s="1">
        <f t="shared" si="6"/>
        <v>16.499999999999986</v>
      </c>
      <c r="O77">
        <f t="shared" ref="O77:O140" si="13">$L$2*I77</f>
        <v>24.900000000000013</v>
      </c>
      <c r="Q77">
        <f t="shared" si="7"/>
        <v>6.4999999999999929</v>
      </c>
    </row>
    <row r="78" spans="8:17" x14ac:dyDescent="0.25">
      <c r="H78" s="1">
        <f t="shared" ref="H78:H141" si="14">H77+0.1</f>
        <v>13.459999999999976</v>
      </c>
      <c r="I78">
        <f t="shared" si="12"/>
        <v>8.266666666666671</v>
      </c>
      <c r="N78" s="1">
        <f t="shared" ref="N78:N141" si="15">N77+0.1</f>
        <v>16.599999999999987</v>
      </c>
      <c r="O78">
        <f t="shared" si="13"/>
        <v>24.800000000000011</v>
      </c>
      <c r="Q78">
        <f t="shared" ref="Q78:Q141" si="16">Q77+0.1</f>
        <v>6.5999999999999925</v>
      </c>
    </row>
    <row r="79" spans="8:17" x14ac:dyDescent="0.25">
      <c r="H79" s="1">
        <f t="shared" si="14"/>
        <v>13.559999999999976</v>
      </c>
      <c r="I79">
        <f t="shared" si="12"/>
        <v>8.2333333333333378</v>
      </c>
      <c r="N79" s="1">
        <f t="shared" si="15"/>
        <v>16.699999999999989</v>
      </c>
      <c r="O79">
        <f t="shared" si="13"/>
        <v>24.700000000000014</v>
      </c>
      <c r="Q79">
        <f t="shared" si="16"/>
        <v>6.6999999999999922</v>
      </c>
    </row>
    <row r="80" spans="8:17" x14ac:dyDescent="0.25">
      <c r="H80" s="1">
        <f t="shared" si="14"/>
        <v>13.659999999999975</v>
      </c>
      <c r="I80">
        <f t="shared" si="12"/>
        <v>8.2000000000000046</v>
      </c>
      <c r="N80" s="1">
        <f t="shared" si="15"/>
        <v>16.79999999999999</v>
      </c>
      <c r="O80">
        <f t="shared" si="13"/>
        <v>24.600000000000016</v>
      </c>
      <c r="Q80">
        <f t="shared" si="16"/>
        <v>6.7999999999999918</v>
      </c>
    </row>
    <row r="81" spans="8:17" x14ac:dyDescent="0.25">
      <c r="H81" s="1">
        <f t="shared" si="14"/>
        <v>13.759999999999975</v>
      </c>
      <c r="I81">
        <f t="shared" si="12"/>
        <v>8.1666666666666714</v>
      </c>
      <c r="N81" s="1">
        <f t="shared" si="15"/>
        <v>16.899999999999991</v>
      </c>
      <c r="O81">
        <f t="shared" si="13"/>
        <v>24.500000000000014</v>
      </c>
      <c r="Q81">
        <f t="shared" si="16"/>
        <v>6.8999999999999915</v>
      </c>
    </row>
    <row r="82" spans="8:17" x14ac:dyDescent="0.25">
      <c r="H82" s="1">
        <f t="shared" si="14"/>
        <v>13.859999999999975</v>
      </c>
      <c r="I82">
        <f t="shared" si="12"/>
        <v>8.1333333333333382</v>
      </c>
      <c r="N82" s="1">
        <f t="shared" si="15"/>
        <v>16.999999999999993</v>
      </c>
      <c r="O82">
        <f t="shared" si="13"/>
        <v>24.400000000000013</v>
      </c>
      <c r="Q82">
        <f t="shared" si="16"/>
        <v>6.9999999999999911</v>
      </c>
    </row>
    <row r="83" spans="8:17" x14ac:dyDescent="0.25">
      <c r="H83" s="1">
        <f t="shared" si="14"/>
        <v>13.959999999999974</v>
      </c>
      <c r="I83">
        <f t="shared" si="12"/>
        <v>8.100000000000005</v>
      </c>
      <c r="N83" s="1">
        <f t="shared" si="15"/>
        <v>17.099999999999994</v>
      </c>
      <c r="O83">
        <f t="shared" si="13"/>
        <v>24.300000000000015</v>
      </c>
      <c r="Q83">
        <f t="shared" si="16"/>
        <v>7.0999999999999908</v>
      </c>
    </row>
    <row r="84" spans="8:17" x14ac:dyDescent="0.25">
      <c r="H84" s="1">
        <f t="shared" si="14"/>
        <v>14.059999999999974</v>
      </c>
      <c r="I84">
        <f t="shared" si="12"/>
        <v>8.0666666666666718</v>
      </c>
      <c r="N84" s="1">
        <f t="shared" si="15"/>
        <v>17.199999999999996</v>
      </c>
      <c r="O84">
        <f t="shared" si="13"/>
        <v>24.200000000000017</v>
      </c>
      <c r="Q84">
        <f t="shared" si="16"/>
        <v>7.1999999999999904</v>
      </c>
    </row>
    <row r="85" spans="8:17" x14ac:dyDescent="0.25">
      <c r="H85" s="1">
        <f t="shared" si="14"/>
        <v>14.159999999999973</v>
      </c>
      <c r="I85">
        <f t="shared" si="12"/>
        <v>8.0333333333333385</v>
      </c>
      <c r="N85" s="1">
        <f t="shared" si="15"/>
        <v>17.299999999999997</v>
      </c>
      <c r="O85">
        <f t="shared" si="13"/>
        <v>24.100000000000016</v>
      </c>
      <c r="Q85">
        <f t="shared" si="16"/>
        <v>7.2999999999999901</v>
      </c>
    </row>
    <row r="86" spans="8:17" x14ac:dyDescent="0.25">
      <c r="H86" s="1">
        <f t="shared" si="14"/>
        <v>14.259999999999973</v>
      </c>
      <c r="I86">
        <f t="shared" si="12"/>
        <v>8.0000000000000053</v>
      </c>
      <c r="N86" s="1">
        <f t="shared" si="15"/>
        <v>17.399999999999999</v>
      </c>
      <c r="O86">
        <f t="shared" si="13"/>
        <v>24.000000000000014</v>
      </c>
      <c r="Q86">
        <f t="shared" si="16"/>
        <v>7.3999999999999897</v>
      </c>
    </row>
    <row r="87" spans="8:17" x14ac:dyDescent="0.25">
      <c r="H87" s="1">
        <f t="shared" si="14"/>
        <v>14.359999999999973</v>
      </c>
      <c r="I87">
        <f t="shared" si="12"/>
        <v>7.9666666666666721</v>
      </c>
      <c r="N87" s="1">
        <f t="shared" si="15"/>
        <v>17.5</v>
      </c>
      <c r="O87">
        <f t="shared" si="13"/>
        <v>23.900000000000016</v>
      </c>
      <c r="Q87">
        <f t="shared" si="16"/>
        <v>7.4999999999999893</v>
      </c>
    </row>
    <row r="88" spans="8:17" x14ac:dyDescent="0.25">
      <c r="H88" s="1">
        <f t="shared" si="14"/>
        <v>14.459999999999972</v>
      </c>
      <c r="I88">
        <f t="shared" si="12"/>
        <v>7.9333333333333389</v>
      </c>
      <c r="N88" s="1">
        <f t="shared" si="15"/>
        <v>17.600000000000001</v>
      </c>
      <c r="O88">
        <f t="shared" si="13"/>
        <v>23.800000000000018</v>
      </c>
      <c r="Q88">
        <f t="shared" si="16"/>
        <v>7.599999999999989</v>
      </c>
    </row>
    <row r="89" spans="8:17" x14ac:dyDescent="0.25">
      <c r="H89" s="1">
        <f t="shared" si="14"/>
        <v>14.559999999999972</v>
      </c>
      <c r="I89">
        <f t="shared" si="12"/>
        <v>7.9000000000000057</v>
      </c>
      <c r="N89" s="1">
        <f t="shared" si="15"/>
        <v>17.700000000000003</v>
      </c>
      <c r="O89">
        <f t="shared" si="13"/>
        <v>23.700000000000017</v>
      </c>
      <c r="Q89">
        <f t="shared" si="16"/>
        <v>7.6999999999999886</v>
      </c>
    </row>
    <row r="90" spans="8:17" x14ac:dyDescent="0.25">
      <c r="H90" s="1">
        <f t="shared" si="14"/>
        <v>14.659999999999972</v>
      </c>
      <c r="I90">
        <f t="shared" si="12"/>
        <v>7.8666666666666725</v>
      </c>
      <c r="N90" s="1">
        <f t="shared" si="15"/>
        <v>17.800000000000004</v>
      </c>
      <c r="O90">
        <f t="shared" si="13"/>
        <v>23.600000000000016</v>
      </c>
      <c r="Q90">
        <f t="shared" si="16"/>
        <v>7.7999999999999883</v>
      </c>
    </row>
    <row r="91" spans="8:17" x14ac:dyDescent="0.25">
      <c r="H91" s="1">
        <f t="shared" si="14"/>
        <v>14.759999999999971</v>
      </c>
      <c r="I91">
        <f t="shared" si="12"/>
        <v>7.8333333333333393</v>
      </c>
      <c r="N91" s="1">
        <f t="shared" si="15"/>
        <v>17.900000000000006</v>
      </c>
      <c r="O91">
        <f t="shared" si="13"/>
        <v>23.500000000000018</v>
      </c>
      <c r="Q91">
        <f t="shared" si="16"/>
        <v>7.8999999999999879</v>
      </c>
    </row>
    <row r="92" spans="8:17" x14ac:dyDescent="0.25">
      <c r="H92" s="1">
        <f t="shared" si="14"/>
        <v>14.859999999999971</v>
      </c>
      <c r="I92">
        <f t="shared" si="12"/>
        <v>7.800000000000006</v>
      </c>
      <c r="N92" s="1">
        <f t="shared" si="15"/>
        <v>18.000000000000007</v>
      </c>
      <c r="O92">
        <f t="shared" si="13"/>
        <v>23.40000000000002</v>
      </c>
      <c r="Q92">
        <f t="shared" si="16"/>
        <v>7.9999999999999876</v>
      </c>
    </row>
    <row r="93" spans="8:17" x14ac:dyDescent="0.25">
      <c r="H93" s="1">
        <f t="shared" si="14"/>
        <v>14.959999999999971</v>
      </c>
      <c r="I93">
        <f t="shared" si="12"/>
        <v>7.7666666666666728</v>
      </c>
      <c r="N93" s="1">
        <f t="shared" si="15"/>
        <v>18.100000000000009</v>
      </c>
      <c r="O93">
        <f t="shared" si="13"/>
        <v>23.300000000000018</v>
      </c>
      <c r="Q93">
        <f t="shared" si="16"/>
        <v>8.0999999999999872</v>
      </c>
    </row>
    <row r="94" spans="8:17" x14ac:dyDescent="0.25">
      <c r="H94" s="1">
        <f t="shared" si="14"/>
        <v>15.05999999999997</v>
      </c>
      <c r="I94">
        <f t="shared" si="12"/>
        <v>7.7333333333333396</v>
      </c>
      <c r="N94" s="1">
        <f t="shared" si="15"/>
        <v>18.20000000000001</v>
      </c>
      <c r="O94">
        <f t="shared" si="13"/>
        <v>23.200000000000017</v>
      </c>
      <c r="Q94">
        <f t="shared" si="16"/>
        <v>8.1999999999999869</v>
      </c>
    </row>
    <row r="95" spans="8:17" x14ac:dyDescent="0.25">
      <c r="H95" s="1">
        <f t="shared" si="14"/>
        <v>15.15999999999997</v>
      </c>
      <c r="I95">
        <f t="shared" si="12"/>
        <v>7.7000000000000064</v>
      </c>
      <c r="N95" s="1">
        <f t="shared" si="15"/>
        <v>18.300000000000011</v>
      </c>
      <c r="O95">
        <f t="shared" si="13"/>
        <v>23.100000000000019</v>
      </c>
      <c r="Q95">
        <f t="shared" si="16"/>
        <v>8.2999999999999865</v>
      </c>
    </row>
    <row r="96" spans="8:17" x14ac:dyDescent="0.25">
      <c r="H96" s="1">
        <f t="shared" si="14"/>
        <v>15.25999999999997</v>
      </c>
      <c r="I96">
        <f t="shared" si="12"/>
        <v>7.6666666666666732</v>
      </c>
      <c r="N96" s="1">
        <f t="shared" si="15"/>
        <v>18.400000000000013</v>
      </c>
      <c r="O96">
        <f t="shared" si="13"/>
        <v>23.000000000000021</v>
      </c>
      <c r="Q96">
        <f t="shared" si="16"/>
        <v>8.3999999999999861</v>
      </c>
    </row>
    <row r="97" spans="8:17" x14ac:dyDescent="0.25">
      <c r="H97" s="1">
        <f t="shared" si="14"/>
        <v>15.359999999999969</v>
      </c>
      <c r="I97">
        <f t="shared" si="12"/>
        <v>7.63333333333334</v>
      </c>
      <c r="N97" s="1">
        <f t="shared" si="15"/>
        <v>18.500000000000014</v>
      </c>
      <c r="O97">
        <f t="shared" si="13"/>
        <v>22.90000000000002</v>
      </c>
      <c r="Q97">
        <f t="shared" si="16"/>
        <v>8.4999999999999858</v>
      </c>
    </row>
    <row r="98" spans="8:17" x14ac:dyDescent="0.25">
      <c r="H98" s="1">
        <f t="shared" si="14"/>
        <v>15.459999999999969</v>
      </c>
      <c r="I98">
        <f t="shared" si="12"/>
        <v>7.6000000000000068</v>
      </c>
      <c r="N98" s="1">
        <f t="shared" si="15"/>
        <v>18.600000000000016</v>
      </c>
      <c r="O98">
        <f t="shared" si="13"/>
        <v>22.800000000000018</v>
      </c>
      <c r="Q98">
        <f t="shared" si="16"/>
        <v>8.5999999999999854</v>
      </c>
    </row>
    <row r="99" spans="8:17" x14ac:dyDescent="0.25">
      <c r="H99" s="1">
        <f t="shared" si="14"/>
        <v>15.559999999999969</v>
      </c>
      <c r="I99">
        <f t="shared" si="12"/>
        <v>7.5666666666666735</v>
      </c>
      <c r="N99" s="1">
        <f t="shared" si="15"/>
        <v>18.700000000000017</v>
      </c>
      <c r="O99">
        <f t="shared" si="13"/>
        <v>22.700000000000021</v>
      </c>
      <c r="Q99">
        <f t="shared" si="16"/>
        <v>8.6999999999999851</v>
      </c>
    </row>
    <row r="100" spans="8:17" x14ac:dyDescent="0.25">
      <c r="H100" s="1">
        <f t="shared" si="14"/>
        <v>15.659999999999968</v>
      </c>
      <c r="I100">
        <f t="shared" si="12"/>
        <v>7.5333333333333403</v>
      </c>
      <c r="N100" s="1">
        <f t="shared" si="15"/>
        <v>18.800000000000018</v>
      </c>
      <c r="O100">
        <f t="shared" si="13"/>
        <v>22.600000000000023</v>
      </c>
      <c r="Q100">
        <f t="shared" si="16"/>
        <v>8.7999999999999847</v>
      </c>
    </row>
    <row r="101" spans="8:17" x14ac:dyDescent="0.25">
      <c r="H101" s="1">
        <f t="shared" si="14"/>
        <v>15.759999999999968</v>
      </c>
      <c r="I101">
        <f t="shared" si="12"/>
        <v>7.5000000000000071</v>
      </c>
      <c r="N101" s="1">
        <f t="shared" si="15"/>
        <v>18.90000000000002</v>
      </c>
      <c r="O101">
        <f t="shared" si="13"/>
        <v>22.500000000000021</v>
      </c>
      <c r="Q101">
        <f t="shared" si="16"/>
        <v>8.8999999999999844</v>
      </c>
    </row>
    <row r="102" spans="8:17" x14ac:dyDescent="0.25">
      <c r="H102" s="1">
        <f t="shared" si="14"/>
        <v>15.859999999999967</v>
      </c>
      <c r="I102">
        <f t="shared" si="12"/>
        <v>7.4666666666666739</v>
      </c>
      <c r="N102" s="1">
        <f t="shared" si="15"/>
        <v>19.000000000000021</v>
      </c>
      <c r="O102">
        <f t="shared" si="13"/>
        <v>22.40000000000002</v>
      </c>
      <c r="Q102">
        <f t="shared" si="16"/>
        <v>8.999999999999984</v>
      </c>
    </row>
    <row r="103" spans="8:17" x14ac:dyDescent="0.25">
      <c r="H103" s="1">
        <f t="shared" si="14"/>
        <v>15.959999999999967</v>
      </c>
      <c r="I103">
        <f t="shared" si="12"/>
        <v>7.4333333333333407</v>
      </c>
      <c r="N103" s="1">
        <f t="shared" si="15"/>
        <v>19.100000000000023</v>
      </c>
      <c r="O103">
        <f t="shared" si="13"/>
        <v>22.300000000000022</v>
      </c>
      <c r="Q103">
        <f t="shared" si="16"/>
        <v>9.0999999999999837</v>
      </c>
    </row>
    <row r="104" spans="8:17" x14ac:dyDescent="0.25">
      <c r="H104" s="1">
        <f t="shared" si="14"/>
        <v>16.059999999999967</v>
      </c>
      <c r="I104">
        <f t="shared" si="12"/>
        <v>7.4000000000000075</v>
      </c>
      <c r="N104" s="1">
        <f t="shared" si="15"/>
        <v>19.200000000000024</v>
      </c>
      <c r="O104">
        <f t="shared" si="13"/>
        <v>22.200000000000024</v>
      </c>
      <c r="Q104">
        <f t="shared" si="16"/>
        <v>9.1999999999999833</v>
      </c>
    </row>
    <row r="105" spans="8:17" x14ac:dyDescent="0.25">
      <c r="H105" s="1">
        <f t="shared" si="14"/>
        <v>16.159999999999968</v>
      </c>
      <c r="I105">
        <f t="shared" si="12"/>
        <v>7.3666666666666742</v>
      </c>
      <c r="N105" s="1">
        <f t="shared" si="15"/>
        <v>19.300000000000026</v>
      </c>
      <c r="O105">
        <f t="shared" si="13"/>
        <v>22.100000000000023</v>
      </c>
      <c r="Q105">
        <f t="shared" si="16"/>
        <v>9.2999999999999829</v>
      </c>
    </row>
    <row r="106" spans="8:17" x14ac:dyDescent="0.25">
      <c r="H106" s="1">
        <f t="shared" si="14"/>
        <v>16.25999999999997</v>
      </c>
      <c r="I106">
        <f t="shared" si="12"/>
        <v>7.333333333333341</v>
      </c>
      <c r="N106" s="1">
        <f t="shared" si="15"/>
        <v>19.400000000000027</v>
      </c>
      <c r="O106">
        <f t="shared" si="13"/>
        <v>22.000000000000021</v>
      </c>
      <c r="Q106">
        <f t="shared" si="16"/>
        <v>9.3999999999999826</v>
      </c>
    </row>
    <row r="107" spans="8:17" x14ac:dyDescent="0.25">
      <c r="H107" s="1">
        <f t="shared" si="14"/>
        <v>16.359999999999971</v>
      </c>
      <c r="I107">
        <f t="shared" si="12"/>
        <v>7.3000000000000078</v>
      </c>
      <c r="N107" s="1">
        <f t="shared" si="15"/>
        <v>19.500000000000028</v>
      </c>
      <c r="O107">
        <f t="shared" si="13"/>
        <v>21.900000000000023</v>
      </c>
      <c r="Q107">
        <f t="shared" si="16"/>
        <v>9.4999999999999822</v>
      </c>
    </row>
    <row r="108" spans="8:17" x14ac:dyDescent="0.25">
      <c r="H108" s="1">
        <f t="shared" si="14"/>
        <v>16.459999999999972</v>
      </c>
      <c r="I108">
        <f t="shared" si="12"/>
        <v>7.2666666666666746</v>
      </c>
      <c r="N108" s="1">
        <f t="shared" si="15"/>
        <v>19.60000000000003</v>
      </c>
      <c r="O108">
        <f t="shared" si="13"/>
        <v>21.800000000000026</v>
      </c>
      <c r="Q108">
        <f t="shared" si="16"/>
        <v>9.5999999999999819</v>
      </c>
    </row>
    <row r="109" spans="8:17" x14ac:dyDescent="0.25">
      <c r="H109" s="1">
        <f t="shared" si="14"/>
        <v>16.559999999999974</v>
      </c>
      <c r="I109">
        <f t="shared" si="12"/>
        <v>7.2333333333333414</v>
      </c>
      <c r="N109" s="1">
        <f t="shared" si="15"/>
        <v>19.700000000000031</v>
      </c>
      <c r="O109">
        <f t="shared" si="13"/>
        <v>21.700000000000024</v>
      </c>
      <c r="Q109">
        <f t="shared" si="16"/>
        <v>9.6999999999999815</v>
      </c>
    </row>
    <row r="110" spans="8:17" x14ac:dyDescent="0.25">
      <c r="H110" s="1">
        <f t="shared" si="14"/>
        <v>16.659999999999975</v>
      </c>
      <c r="I110">
        <f t="shared" si="12"/>
        <v>7.2000000000000082</v>
      </c>
      <c r="N110" s="1">
        <f t="shared" si="15"/>
        <v>19.800000000000033</v>
      </c>
      <c r="O110">
        <f t="shared" si="13"/>
        <v>21.600000000000023</v>
      </c>
      <c r="Q110">
        <f t="shared" si="16"/>
        <v>9.7999999999999812</v>
      </c>
    </row>
    <row r="111" spans="8:17" x14ac:dyDescent="0.25">
      <c r="H111" s="1">
        <f t="shared" si="14"/>
        <v>16.759999999999977</v>
      </c>
      <c r="I111">
        <f t="shared" si="12"/>
        <v>7.166666666666675</v>
      </c>
      <c r="N111" s="1">
        <f t="shared" si="15"/>
        <v>19.900000000000034</v>
      </c>
      <c r="O111">
        <f t="shared" si="13"/>
        <v>21.500000000000025</v>
      </c>
      <c r="Q111">
        <f t="shared" si="16"/>
        <v>9.8999999999999808</v>
      </c>
    </row>
    <row r="112" spans="8:17" x14ac:dyDescent="0.25">
      <c r="H112" s="1">
        <f t="shared" si="14"/>
        <v>16.859999999999978</v>
      </c>
      <c r="I112">
        <f t="shared" si="12"/>
        <v>7.1333333333333417</v>
      </c>
      <c r="N112" s="1">
        <f t="shared" si="15"/>
        <v>20.000000000000036</v>
      </c>
      <c r="O112">
        <f t="shared" si="13"/>
        <v>21.400000000000027</v>
      </c>
      <c r="Q112">
        <f t="shared" si="16"/>
        <v>9.9999999999999805</v>
      </c>
    </row>
    <row r="113" spans="8:17" x14ac:dyDescent="0.25">
      <c r="H113" s="1">
        <f t="shared" si="14"/>
        <v>16.95999999999998</v>
      </c>
      <c r="I113">
        <f t="shared" si="12"/>
        <v>7.1000000000000085</v>
      </c>
      <c r="N113" s="1">
        <f t="shared" si="15"/>
        <v>20.100000000000037</v>
      </c>
      <c r="O113">
        <f t="shared" si="13"/>
        <v>21.300000000000026</v>
      </c>
      <c r="Q113">
        <f t="shared" si="16"/>
        <v>10.09999999999998</v>
      </c>
    </row>
    <row r="114" spans="8:17" x14ac:dyDescent="0.25">
      <c r="H114" s="1">
        <f t="shared" si="14"/>
        <v>17.059999999999981</v>
      </c>
      <c r="I114">
        <f t="shared" si="12"/>
        <v>7.0666666666666753</v>
      </c>
      <c r="N114" s="1">
        <f t="shared" si="15"/>
        <v>20.200000000000038</v>
      </c>
      <c r="O114">
        <f t="shared" si="13"/>
        <v>21.200000000000024</v>
      </c>
      <c r="Q114">
        <f t="shared" si="16"/>
        <v>10.19999999999998</v>
      </c>
    </row>
    <row r="115" spans="8:17" x14ac:dyDescent="0.25">
      <c r="H115" s="1">
        <f t="shared" si="14"/>
        <v>17.159999999999982</v>
      </c>
      <c r="I115">
        <f t="shared" si="12"/>
        <v>7.0333333333333421</v>
      </c>
      <c r="N115" s="1">
        <f t="shared" si="15"/>
        <v>20.30000000000004</v>
      </c>
      <c r="O115">
        <f t="shared" si="13"/>
        <v>21.100000000000026</v>
      </c>
      <c r="Q115">
        <f t="shared" si="16"/>
        <v>10.299999999999979</v>
      </c>
    </row>
    <row r="116" spans="8:17" x14ac:dyDescent="0.25">
      <c r="H116" s="1">
        <f t="shared" si="14"/>
        <v>17.259999999999984</v>
      </c>
      <c r="I116">
        <f t="shared" si="12"/>
        <v>7.0000000000000089</v>
      </c>
      <c r="N116" s="1">
        <f t="shared" si="15"/>
        <v>20.400000000000041</v>
      </c>
      <c r="O116">
        <f t="shared" si="13"/>
        <v>21.000000000000028</v>
      </c>
      <c r="Q116">
        <f t="shared" si="16"/>
        <v>10.399999999999979</v>
      </c>
    </row>
    <row r="117" spans="8:17" x14ac:dyDescent="0.25">
      <c r="H117" s="1">
        <f t="shared" si="14"/>
        <v>17.359999999999985</v>
      </c>
      <c r="I117">
        <f t="shared" si="12"/>
        <v>6.9666666666666757</v>
      </c>
      <c r="N117" s="1">
        <f t="shared" si="15"/>
        <v>20.500000000000043</v>
      </c>
      <c r="O117">
        <f t="shared" si="13"/>
        <v>20.900000000000027</v>
      </c>
      <c r="Q117">
        <f t="shared" si="16"/>
        <v>10.499999999999979</v>
      </c>
    </row>
    <row r="118" spans="8:17" x14ac:dyDescent="0.25">
      <c r="H118" s="1">
        <f t="shared" si="14"/>
        <v>17.459999999999987</v>
      </c>
      <c r="I118">
        <f t="shared" si="12"/>
        <v>6.9333333333333425</v>
      </c>
      <c r="N118" s="1">
        <f t="shared" si="15"/>
        <v>20.600000000000044</v>
      </c>
      <c r="O118">
        <f t="shared" si="13"/>
        <v>20.800000000000026</v>
      </c>
      <c r="Q118">
        <f t="shared" si="16"/>
        <v>10.599999999999978</v>
      </c>
    </row>
    <row r="119" spans="8:17" x14ac:dyDescent="0.25">
      <c r="H119" s="1">
        <f t="shared" si="14"/>
        <v>17.559999999999988</v>
      </c>
      <c r="I119">
        <f t="shared" si="12"/>
        <v>6.9000000000000092</v>
      </c>
      <c r="N119" s="1">
        <f t="shared" si="15"/>
        <v>20.700000000000045</v>
      </c>
      <c r="O119">
        <f t="shared" si="13"/>
        <v>20.700000000000028</v>
      </c>
      <c r="Q119">
        <f t="shared" si="16"/>
        <v>10.699999999999978</v>
      </c>
    </row>
    <row r="120" spans="8:17" x14ac:dyDescent="0.25">
      <c r="H120" s="1">
        <f t="shared" si="14"/>
        <v>17.659999999999989</v>
      </c>
      <c r="I120">
        <f t="shared" si="12"/>
        <v>6.866666666666676</v>
      </c>
      <c r="N120" s="1">
        <f t="shared" si="15"/>
        <v>20.800000000000047</v>
      </c>
      <c r="O120">
        <f t="shared" si="13"/>
        <v>20.60000000000003</v>
      </c>
      <c r="Q120">
        <f t="shared" si="16"/>
        <v>10.799999999999978</v>
      </c>
    </row>
    <row r="121" spans="8:17" x14ac:dyDescent="0.25">
      <c r="H121" s="1">
        <f t="shared" si="14"/>
        <v>17.759999999999991</v>
      </c>
      <c r="I121">
        <f t="shared" si="12"/>
        <v>6.8333333333333428</v>
      </c>
      <c r="N121" s="1">
        <f t="shared" si="15"/>
        <v>20.900000000000048</v>
      </c>
      <c r="O121">
        <f t="shared" si="13"/>
        <v>20.500000000000028</v>
      </c>
      <c r="Q121">
        <f t="shared" si="16"/>
        <v>10.899999999999977</v>
      </c>
    </row>
    <row r="122" spans="8:17" x14ac:dyDescent="0.25">
      <c r="H122" s="1">
        <f t="shared" si="14"/>
        <v>17.859999999999992</v>
      </c>
      <c r="I122">
        <f t="shared" si="12"/>
        <v>6.8000000000000096</v>
      </c>
      <c r="N122" s="1">
        <f t="shared" si="15"/>
        <v>21.00000000000005</v>
      </c>
      <c r="O122">
        <f t="shared" si="13"/>
        <v>20.400000000000027</v>
      </c>
      <c r="Q122">
        <f t="shared" si="16"/>
        <v>10.999999999999977</v>
      </c>
    </row>
    <row r="123" spans="8:17" x14ac:dyDescent="0.25">
      <c r="H123" s="1">
        <f t="shared" si="14"/>
        <v>17.959999999999994</v>
      </c>
      <c r="I123">
        <f t="shared" si="12"/>
        <v>6.7666666666666764</v>
      </c>
      <c r="N123" s="1">
        <f t="shared" si="15"/>
        <v>21.100000000000051</v>
      </c>
      <c r="O123">
        <f t="shared" si="13"/>
        <v>20.300000000000029</v>
      </c>
      <c r="Q123">
        <f t="shared" si="16"/>
        <v>11.099999999999977</v>
      </c>
    </row>
    <row r="124" spans="8:17" x14ac:dyDescent="0.25">
      <c r="H124" s="1">
        <f t="shared" si="14"/>
        <v>18.059999999999995</v>
      </c>
      <c r="I124">
        <f t="shared" si="12"/>
        <v>6.7333333333333432</v>
      </c>
      <c r="N124" s="1">
        <f t="shared" si="15"/>
        <v>21.200000000000053</v>
      </c>
      <c r="O124">
        <f t="shared" si="13"/>
        <v>20.200000000000031</v>
      </c>
      <c r="Q124">
        <f t="shared" si="16"/>
        <v>11.199999999999976</v>
      </c>
    </row>
    <row r="125" spans="8:17" x14ac:dyDescent="0.25">
      <c r="H125" s="1">
        <f t="shared" si="14"/>
        <v>18.159999999999997</v>
      </c>
      <c r="I125">
        <f t="shared" si="12"/>
        <v>6.7000000000000099</v>
      </c>
      <c r="N125" s="1">
        <f t="shared" si="15"/>
        <v>21.300000000000054</v>
      </c>
      <c r="O125">
        <f t="shared" si="13"/>
        <v>20.10000000000003</v>
      </c>
      <c r="Q125">
        <f t="shared" si="16"/>
        <v>11.299999999999976</v>
      </c>
    </row>
    <row r="126" spans="8:17" x14ac:dyDescent="0.25">
      <c r="H126" s="1">
        <f t="shared" si="14"/>
        <v>18.259999999999998</v>
      </c>
      <c r="I126">
        <f t="shared" si="12"/>
        <v>6.6666666666666767</v>
      </c>
      <c r="N126" s="1">
        <f t="shared" si="15"/>
        <v>21.400000000000055</v>
      </c>
      <c r="O126">
        <f t="shared" si="13"/>
        <v>20.000000000000028</v>
      </c>
      <c r="Q126">
        <f t="shared" si="16"/>
        <v>11.399999999999975</v>
      </c>
    </row>
    <row r="127" spans="8:17" x14ac:dyDescent="0.25">
      <c r="H127" s="1">
        <f t="shared" si="14"/>
        <v>18.36</v>
      </c>
      <c r="I127">
        <f t="shared" si="12"/>
        <v>6.6333333333333435</v>
      </c>
      <c r="N127" s="1">
        <f t="shared" si="15"/>
        <v>21.500000000000057</v>
      </c>
      <c r="O127">
        <f t="shared" si="13"/>
        <v>19.900000000000031</v>
      </c>
      <c r="Q127">
        <f t="shared" si="16"/>
        <v>11.499999999999975</v>
      </c>
    </row>
    <row r="128" spans="8:17" x14ac:dyDescent="0.25">
      <c r="H128" s="1">
        <f t="shared" si="14"/>
        <v>18.46</v>
      </c>
      <c r="I128">
        <f t="shared" si="12"/>
        <v>6.6000000000000103</v>
      </c>
      <c r="N128" s="1">
        <f t="shared" si="15"/>
        <v>21.600000000000058</v>
      </c>
      <c r="O128">
        <f t="shared" si="13"/>
        <v>19.800000000000033</v>
      </c>
      <c r="Q128">
        <f t="shared" si="16"/>
        <v>11.599999999999975</v>
      </c>
    </row>
    <row r="129" spans="8:17" x14ac:dyDescent="0.25">
      <c r="H129" s="1">
        <f t="shared" si="14"/>
        <v>18.560000000000002</v>
      </c>
      <c r="I129">
        <f t="shared" si="12"/>
        <v>6.5666666666666771</v>
      </c>
      <c r="N129" s="1">
        <f t="shared" si="15"/>
        <v>21.70000000000006</v>
      </c>
      <c r="O129">
        <f t="shared" si="13"/>
        <v>19.700000000000031</v>
      </c>
      <c r="Q129">
        <f t="shared" si="16"/>
        <v>11.699999999999974</v>
      </c>
    </row>
    <row r="130" spans="8:17" x14ac:dyDescent="0.25">
      <c r="H130" s="1">
        <f t="shared" si="14"/>
        <v>18.660000000000004</v>
      </c>
      <c r="I130">
        <f t="shared" si="12"/>
        <v>6.5333333333333439</v>
      </c>
      <c r="N130" s="1">
        <f t="shared" si="15"/>
        <v>21.800000000000061</v>
      </c>
      <c r="O130">
        <f t="shared" si="13"/>
        <v>19.60000000000003</v>
      </c>
      <c r="Q130">
        <f t="shared" si="16"/>
        <v>11.799999999999974</v>
      </c>
    </row>
    <row r="131" spans="8:17" x14ac:dyDescent="0.25">
      <c r="H131" s="1">
        <f t="shared" si="14"/>
        <v>18.760000000000005</v>
      </c>
      <c r="I131">
        <f t="shared" si="12"/>
        <v>6.5000000000000107</v>
      </c>
      <c r="N131" s="1">
        <f t="shared" si="15"/>
        <v>21.900000000000063</v>
      </c>
      <c r="O131">
        <f t="shared" si="13"/>
        <v>19.500000000000032</v>
      </c>
      <c r="Q131">
        <f t="shared" si="16"/>
        <v>11.899999999999974</v>
      </c>
    </row>
    <row r="132" spans="8:17" x14ac:dyDescent="0.25">
      <c r="H132" s="1">
        <f t="shared" si="14"/>
        <v>18.860000000000007</v>
      </c>
      <c r="I132">
        <f t="shared" si="12"/>
        <v>6.4666666666666774</v>
      </c>
      <c r="N132" s="1">
        <f t="shared" si="15"/>
        <v>22.000000000000064</v>
      </c>
      <c r="O132">
        <f t="shared" si="13"/>
        <v>19.400000000000034</v>
      </c>
      <c r="Q132">
        <f t="shared" si="16"/>
        <v>11.999999999999973</v>
      </c>
    </row>
    <row r="133" spans="8:17" x14ac:dyDescent="0.25">
      <c r="H133" s="1">
        <f t="shared" si="14"/>
        <v>18.960000000000008</v>
      </c>
      <c r="I133">
        <f t="shared" si="12"/>
        <v>6.4333333333333442</v>
      </c>
      <c r="N133" s="1">
        <f t="shared" si="15"/>
        <v>22.100000000000065</v>
      </c>
      <c r="O133">
        <f t="shared" si="13"/>
        <v>19.300000000000033</v>
      </c>
      <c r="Q133">
        <f t="shared" si="16"/>
        <v>12.099999999999973</v>
      </c>
    </row>
    <row r="134" spans="8:17" x14ac:dyDescent="0.25">
      <c r="H134" s="1">
        <f t="shared" si="14"/>
        <v>19.060000000000009</v>
      </c>
      <c r="I134">
        <f t="shared" si="12"/>
        <v>6.400000000000011</v>
      </c>
      <c r="N134" s="1">
        <f t="shared" si="15"/>
        <v>22.200000000000067</v>
      </c>
      <c r="O134">
        <f t="shared" si="13"/>
        <v>19.200000000000031</v>
      </c>
      <c r="Q134">
        <f t="shared" si="16"/>
        <v>12.199999999999973</v>
      </c>
    </row>
    <row r="135" spans="8:17" x14ac:dyDescent="0.25">
      <c r="H135" s="1">
        <f t="shared" si="14"/>
        <v>19.160000000000011</v>
      </c>
      <c r="I135">
        <f t="shared" si="12"/>
        <v>6.3666666666666778</v>
      </c>
      <c r="N135" s="1">
        <f t="shared" si="15"/>
        <v>22.300000000000068</v>
      </c>
      <c r="O135">
        <f t="shared" si="13"/>
        <v>19.100000000000033</v>
      </c>
      <c r="Q135">
        <f t="shared" si="16"/>
        <v>12.299999999999972</v>
      </c>
    </row>
    <row r="136" spans="8:17" x14ac:dyDescent="0.25">
      <c r="H136" s="1">
        <f t="shared" si="14"/>
        <v>19.260000000000012</v>
      </c>
      <c r="I136">
        <f t="shared" si="12"/>
        <v>6.3333333333333446</v>
      </c>
      <c r="N136" s="1">
        <f t="shared" si="15"/>
        <v>22.40000000000007</v>
      </c>
      <c r="O136">
        <f t="shared" si="13"/>
        <v>19.000000000000036</v>
      </c>
      <c r="Q136">
        <f t="shared" si="16"/>
        <v>12.399999999999972</v>
      </c>
    </row>
    <row r="137" spans="8:17" x14ac:dyDescent="0.25">
      <c r="H137" s="1">
        <f t="shared" si="14"/>
        <v>19.360000000000014</v>
      </c>
      <c r="I137">
        <f t="shared" si="12"/>
        <v>6.3000000000000114</v>
      </c>
      <c r="N137" s="1">
        <f t="shared" si="15"/>
        <v>22.500000000000071</v>
      </c>
      <c r="O137">
        <f t="shared" si="13"/>
        <v>18.900000000000034</v>
      </c>
      <c r="Q137">
        <f t="shared" si="16"/>
        <v>12.499999999999972</v>
      </c>
    </row>
    <row r="138" spans="8:17" x14ac:dyDescent="0.25">
      <c r="H138" s="1">
        <f t="shared" si="14"/>
        <v>19.460000000000015</v>
      </c>
      <c r="I138">
        <f t="shared" si="12"/>
        <v>6.2666666666666782</v>
      </c>
      <c r="N138" s="1">
        <f t="shared" si="15"/>
        <v>22.600000000000072</v>
      </c>
      <c r="O138">
        <f t="shared" si="13"/>
        <v>18.800000000000033</v>
      </c>
      <c r="Q138">
        <f t="shared" si="16"/>
        <v>12.599999999999971</v>
      </c>
    </row>
    <row r="139" spans="8:17" x14ac:dyDescent="0.25">
      <c r="H139" s="1">
        <f t="shared" si="14"/>
        <v>19.560000000000016</v>
      </c>
      <c r="I139">
        <f t="shared" si="12"/>
        <v>6.2333333333333449</v>
      </c>
      <c r="N139" s="1">
        <f t="shared" si="15"/>
        <v>22.700000000000074</v>
      </c>
      <c r="O139">
        <f t="shared" si="13"/>
        <v>18.700000000000035</v>
      </c>
      <c r="Q139">
        <f t="shared" si="16"/>
        <v>12.699999999999971</v>
      </c>
    </row>
    <row r="140" spans="8:17" x14ac:dyDescent="0.25">
      <c r="H140" s="1">
        <f t="shared" si="14"/>
        <v>19.660000000000018</v>
      </c>
      <c r="I140">
        <f t="shared" si="12"/>
        <v>6.2000000000000117</v>
      </c>
      <c r="N140" s="1">
        <f t="shared" si="15"/>
        <v>22.800000000000075</v>
      </c>
      <c r="O140">
        <f t="shared" si="13"/>
        <v>18.600000000000037</v>
      </c>
      <c r="Q140">
        <f t="shared" si="16"/>
        <v>12.799999999999971</v>
      </c>
    </row>
    <row r="141" spans="8:17" x14ac:dyDescent="0.25">
      <c r="H141" s="1">
        <f t="shared" si="14"/>
        <v>19.760000000000019</v>
      </c>
      <c r="I141">
        <f t="shared" ref="I141:I204" si="17">(I$9/$L$2)-((Q141)/($L$2))</f>
        <v>6.1666666666666785</v>
      </c>
      <c r="N141" s="1">
        <f t="shared" si="15"/>
        <v>22.900000000000077</v>
      </c>
      <c r="O141">
        <f t="shared" ref="O141:O204" si="18">$L$2*I141</f>
        <v>18.500000000000036</v>
      </c>
      <c r="Q141">
        <f t="shared" si="16"/>
        <v>12.89999999999997</v>
      </c>
    </row>
    <row r="142" spans="8:17" x14ac:dyDescent="0.25">
      <c r="H142" s="1">
        <f t="shared" ref="H142:H205" si="19">H141+0.1</f>
        <v>19.860000000000021</v>
      </c>
      <c r="I142">
        <f t="shared" si="17"/>
        <v>6.1333333333333453</v>
      </c>
      <c r="N142" s="1">
        <f t="shared" ref="N142:N205" si="20">N141+0.1</f>
        <v>23.000000000000078</v>
      </c>
      <c r="O142">
        <f t="shared" si="18"/>
        <v>18.400000000000034</v>
      </c>
      <c r="Q142">
        <f t="shared" ref="Q142:Q205" si="21">Q141+0.1</f>
        <v>12.99999999999997</v>
      </c>
    </row>
    <row r="143" spans="8:17" x14ac:dyDescent="0.25">
      <c r="H143" s="1">
        <f t="shared" si="19"/>
        <v>19.960000000000022</v>
      </c>
      <c r="I143">
        <f t="shared" si="17"/>
        <v>6.1000000000000121</v>
      </c>
      <c r="N143" s="1">
        <f t="shared" si="20"/>
        <v>23.10000000000008</v>
      </c>
      <c r="O143">
        <f t="shared" si="18"/>
        <v>18.300000000000036</v>
      </c>
      <c r="Q143">
        <f t="shared" si="21"/>
        <v>13.099999999999969</v>
      </c>
    </row>
    <row r="144" spans="8:17" x14ac:dyDescent="0.25">
      <c r="H144" s="1">
        <f t="shared" si="19"/>
        <v>20.060000000000024</v>
      </c>
      <c r="I144">
        <f t="shared" si="17"/>
        <v>6.0666666666666789</v>
      </c>
      <c r="N144" s="1">
        <f t="shared" si="20"/>
        <v>23.200000000000081</v>
      </c>
      <c r="O144">
        <f t="shared" si="18"/>
        <v>18.200000000000038</v>
      </c>
      <c r="Q144">
        <f t="shared" si="21"/>
        <v>13.199999999999969</v>
      </c>
    </row>
    <row r="145" spans="8:17" x14ac:dyDescent="0.25">
      <c r="H145" s="1">
        <f t="shared" si="19"/>
        <v>20.160000000000025</v>
      </c>
      <c r="I145">
        <f t="shared" si="17"/>
        <v>6.0333333333333456</v>
      </c>
      <c r="N145" s="1">
        <f t="shared" si="20"/>
        <v>23.300000000000082</v>
      </c>
      <c r="O145">
        <f t="shared" si="18"/>
        <v>18.100000000000037</v>
      </c>
      <c r="Q145">
        <f t="shared" si="21"/>
        <v>13.299999999999969</v>
      </c>
    </row>
    <row r="146" spans="8:17" x14ac:dyDescent="0.25">
      <c r="H146" s="1">
        <f t="shared" si="19"/>
        <v>20.260000000000026</v>
      </c>
      <c r="I146">
        <f t="shared" si="17"/>
        <v>6.0000000000000124</v>
      </c>
      <c r="N146" s="1">
        <f t="shared" si="20"/>
        <v>23.400000000000084</v>
      </c>
      <c r="O146">
        <f t="shared" si="18"/>
        <v>18.000000000000036</v>
      </c>
      <c r="Q146">
        <f t="shared" si="21"/>
        <v>13.399999999999968</v>
      </c>
    </row>
    <row r="147" spans="8:17" x14ac:dyDescent="0.25">
      <c r="H147" s="1">
        <f t="shared" si="19"/>
        <v>20.360000000000028</v>
      </c>
      <c r="I147">
        <f t="shared" si="17"/>
        <v>5.9666666666666792</v>
      </c>
      <c r="N147" s="1">
        <f t="shared" si="20"/>
        <v>23.500000000000085</v>
      </c>
      <c r="O147">
        <f t="shared" si="18"/>
        <v>17.900000000000038</v>
      </c>
      <c r="Q147">
        <f t="shared" si="21"/>
        <v>13.499999999999968</v>
      </c>
    </row>
    <row r="148" spans="8:17" x14ac:dyDescent="0.25">
      <c r="H148" s="1">
        <f t="shared" si="19"/>
        <v>20.460000000000029</v>
      </c>
      <c r="I148">
        <f t="shared" si="17"/>
        <v>5.933333333333346</v>
      </c>
      <c r="N148" s="1">
        <f t="shared" si="20"/>
        <v>23.600000000000087</v>
      </c>
      <c r="O148">
        <f t="shared" si="18"/>
        <v>17.80000000000004</v>
      </c>
      <c r="Q148">
        <f t="shared" si="21"/>
        <v>13.599999999999968</v>
      </c>
    </row>
    <row r="149" spans="8:17" x14ac:dyDescent="0.25">
      <c r="H149" s="1">
        <f t="shared" si="19"/>
        <v>20.560000000000031</v>
      </c>
      <c r="I149">
        <f t="shared" si="17"/>
        <v>5.9000000000000128</v>
      </c>
      <c r="N149" s="1">
        <f t="shared" si="20"/>
        <v>23.700000000000088</v>
      </c>
      <c r="O149">
        <f t="shared" si="18"/>
        <v>17.700000000000038</v>
      </c>
      <c r="Q149">
        <f t="shared" si="21"/>
        <v>13.699999999999967</v>
      </c>
    </row>
    <row r="150" spans="8:17" x14ac:dyDescent="0.25">
      <c r="H150" s="1">
        <f t="shared" si="19"/>
        <v>20.660000000000032</v>
      </c>
      <c r="I150">
        <f t="shared" si="17"/>
        <v>5.8666666666666796</v>
      </c>
      <c r="N150" s="1">
        <f t="shared" si="20"/>
        <v>23.80000000000009</v>
      </c>
      <c r="O150">
        <f t="shared" si="18"/>
        <v>17.600000000000037</v>
      </c>
      <c r="Q150">
        <f t="shared" si="21"/>
        <v>13.799999999999967</v>
      </c>
    </row>
    <row r="151" spans="8:17" x14ac:dyDescent="0.25">
      <c r="H151" s="1">
        <f t="shared" si="19"/>
        <v>20.760000000000034</v>
      </c>
      <c r="I151">
        <f t="shared" si="17"/>
        <v>5.8333333333333464</v>
      </c>
      <c r="N151" s="1">
        <f t="shared" si="20"/>
        <v>23.900000000000091</v>
      </c>
      <c r="O151">
        <f t="shared" si="18"/>
        <v>17.500000000000039</v>
      </c>
      <c r="Q151">
        <f t="shared" si="21"/>
        <v>13.899999999999967</v>
      </c>
    </row>
    <row r="152" spans="8:17" x14ac:dyDescent="0.25">
      <c r="H152" s="1">
        <f t="shared" si="19"/>
        <v>20.860000000000035</v>
      </c>
      <c r="I152">
        <f t="shared" si="17"/>
        <v>5.8000000000000131</v>
      </c>
      <c r="N152" s="1">
        <f t="shared" si="20"/>
        <v>24.000000000000092</v>
      </c>
      <c r="O152">
        <f t="shared" si="18"/>
        <v>17.400000000000041</v>
      </c>
      <c r="Q152">
        <f t="shared" si="21"/>
        <v>13.999999999999966</v>
      </c>
    </row>
    <row r="153" spans="8:17" x14ac:dyDescent="0.25">
      <c r="H153" s="1">
        <f t="shared" si="19"/>
        <v>20.960000000000036</v>
      </c>
      <c r="I153">
        <f t="shared" si="17"/>
        <v>5.7666666666666799</v>
      </c>
      <c r="N153" s="1">
        <f t="shared" si="20"/>
        <v>24.100000000000094</v>
      </c>
      <c r="O153">
        <f t="shared" si="18"/>
        <v>17.30000000000004</v>
      </c>
      <c r="Q153">
        <f t="shared" si="21"/>
        <v>14.099999999999966</v>
      </c>
    </row>
    <row r="154" spans="8:17" x14ac:dyDescent="0.25">
      <c r="H154" s="1">
        <f t="shared" si="19"/>
        <v>21.060000000000038</v>
      </c>
      <c r="I154">
        <f t="shared" si="17"/>
        <v>5.7333333333333467</v>
      </c>
      <c r="N154" s="1">
        <f t="shared" si="20"/>
        <v>24.200000000000095</v>
      </c>
      <c r="O154">
        <f t="shared" si="18"/>
        <v>17.200000000000038</v>
      </c>
      <c r="Q154">
        <f t="shared" si="21"/>
        <v>14.199999999999966</v>
      </c>
    </row>
    <row r="155" spans="8:17" x14ac:dyDescent="0.25">
      <c r="H155" s="1">
        <f t="shared" si="19"/>
        <v>21.160000000000039</v>
      </c>
      <c r="I155">
        <f t="shared" si="17"/>
        <v>5.7000000000000135</v>
      </c>
      <c r="N155" s="1">
        <f t="shared" si="20"/>
        <v>24.300000000000097</v>
      </c>
      <c r="O155">
        <f t="shared" si="18"/>
        <v>17.100000000000041</v>
      </c>
      <c r="Q155">
        <f t="shared" si="21"/>
        <v>14.299999999999965</v>
      </c>
    </row>
    <row r="156" spans="8:17" x14ac:dyDescent="0.25">
      <c r="H156" s="1">
        <f t="shared" si="19"/>
        <v>21.260000000000041</v>
      </c>
      <c r="I156">
        <f t="shared" si="17"/>
        <v>5.6666666666666803</v>
      </c>
      <c r="N156" s="1">
        <f t="shared" si="20"/>
        <v>24.400000000000098</v>
      </c>
      <c r="O156">
        <f t="shared" si="18"/>
        <v>17.000000000000043</v>
      </c>
      <c r="Q156">
        <f t="shared" si="21"/>
        <v>14.399999999999965</v>
      </c>
    </row>
    <row r="157" spans="8:17" x14ac:dyDescent="0.25">
      <c r="H157" s="1">
        <f t="shared" si="19"/>
        <v>21.360000000000042</v>
      </c>
      <c r="I157">
        <f t="shared" si="17"/>
        <v>5.6333333333333471</v>
      </c>
      <c r="N157" s="1">
        <f t="shared" si="20"/>
        <v>24.500000000000099</v>
      </c>
      <c r="O157">
        <f t="shared" si="18"/>
        <v>16.900000000000041</v>
      </c>
      <c r="Q157">
        <f t="shared" si="21"/>
        <v>14.499999999999964</v>
      </c>
    </row>
    <row r="158" spans="8:17" x14ac:dyDescent="0.25">
      <c r="H158" s="1">
        <f t="shared" si="19"/>
        <v>21.460000000000043</v>
      </c>
      <c r="I158">
        <f t="shared" si="17"/>
        <v>5.6000000000000139</v>
      </c>
      <c r="N158" s="1">
        <f t="shared" si="20"/>
        <v>24.600000000000101</v>
      </c>
      <c r="O158">
        <f t="shared" si="18"/>
        <v>16.80000000000004</v>
      </c>
      <c r="Q158">
        <f t="shared" si="21"/>
        <v>14.599999999999964</v>
      </c>
    </row>
    <row r="159" spans="8:17" x14ac:dyDescent="0.25">
      <c r="H159" s="1">
        <f t="shared" si="19"/>
        <v>21.560000000000045</v>
      </c>
      <c r="I159">
        <f t="shared" si="17"/>
        <v>5.5666666666666806</v>
      </c>
      <c r="N159" s="1">
        <f t="shared" si="20"/>
        <v>24.700000000000102</v>
      </c>
      <c r="O159">
        <f t="shared" si="18"/>
        <v>16.700000000000042</v>
      </c>
      <c r="Q159">
        <f t="shared" si="21"/>
        <v>14.699999999999964</v>
      </c>
    </row>
    <row r="160" spans="8:17" x14ac:dyDescent="0.25">
      <c r="H160" s="1">
        <f t="shared" si="19"/>
        <v>21.660000000000046</v>
      </c>
      <c r="I160">
        <f t="shared" si="17"/>
        <v>5.5333333333333474</v>
      </c>
      <c r="N160" s="1">
        <f t="shared" si="20"/>
        <v>24.800000000000104</v>
      </c>
      <c r="O160">
        <f t="shared" si="18"/>
        <v>16.600000000000044</v>
      </c>
      <c r="Q160">
        <f t="shared" si="21"/>
        <v>14.799999999999963</v>
      </c>
    </row>
    <row r="161" spans="8:17" x14ac:dyDescent="0.25">
      <c r="H161" s="1">
        <f t="shared" si="19"/>
        <v>21.760000000000048</v>
      </c>
      <c r="I161">
        <f t="shared" si="17"/>
        <v>5.5000000000000142</v>
      </c>
      <c r="N161" s="1">
        <f t="shared" si="20"/>
        <v>24.900000000000105</v>
      </c>
      <c r="O161">
        <f t="shared" si="18"/>
        <v>16.500000000000043</v>
      </c>
      <c r="Q161">
        <f t="shared" si="21"/>
        <v>14.899999999999963</v>
      </c>
    </row>
    <row r="162" spans="8:17" x14ac:dyDescent="0.25">
      <c r="H162" s="1">
        <f t="shared" si="19"/>
        <v>21.860000000000049</v>
      </c>
      <c r="I162">
        <f t="shared" si="17"/>
        <v>5.466666666666681</v>
      </c>
      <c r="N162" s="1">
        <f t="shared" si="20"/>
        <v>25.000000000000107</v>
      </c>
      <c r="O162">
        <f t="shared" si="18"/>
        <v>16.400000000000041</v>
      </c>
      <c r="Q162">
        <f t="shared" si="21"/>
        <v>14.999999999999963</v>
      </c>
    </row>
    <row r="163" spans="8:17" x14ac:dyDescent="0.25">
      <c r="H163" s="1">
        <f t="shared" si="19"/>
        <v>21.960000000000051</v>
      </c>
      <c r="I163">
        <f t="shared" si="17"/>
        <v>5.4333333333333478</v>
      </c>
      <c r="N163" s="1">
        <f t="shared" si="20"/>
        <v>25.100000000000108</v>
      </c>
      <c r="O163">
        <f t="shared" si="18"/>
        <v>16.300000000000043</v>
      </c>
      <c r="Q163">
        <f t="shared" si="21"/>
        <v>15.099999999999962</v>
      </c>
    </row>
    <row r="164" spans="8:17" x14ac:dyDescent="0.25">
      <c r="H164" s="1">
        <f t="shared" si="19"/>
        <v>22.060000000000052</v>
      </c>
      <c r="I164">
        <f t="shared" si="17"/>
        <v>5.4000000000000146</v>
      </c>
      <c r="N164" s="1">
        <f t="shared" si="20"/>
        <v>25.200000000000109</v>
      </c>
      <c r="O164">
        <f t="shared" si="18"/>
        <v>16.200000000000045</v>
      </c>
      <c r="Q164">
        <f t="shared" si="21"/>
        <v>15.199999999999962</v>
      </c>
    </row>
    <row r="165" spans="8:17" x14ac:dyDescent="0.25">
      <c r="H165" s="1">
        <f t="shared" si="19"/>
        <v>22.160000000000053</v>
      </c>
      <c r="I165">
        <f t="shared" si="17"/>
        <v>5.3666666666666814</v>
      </c>
      <c r="N165" s="1">
        <f t="shared" si="20"/>
        <v>25.300000000000111</v>
      </c>
      <c r="O165">
        <f t="shared" si="18"/>
        <v>16.100000000000044</v>
      </c>
      <c r="Q165">
        <f t="shared" si="21"/>
        <v>15.299999999999962</v>
      </c>
    </row>
    <row r="166" spans="8:17" x14ac:dyDescent="0.25">
      <c r="H166" s="1">
        <f t="shared" si="19"/>
        <v>22.260000000000055</v>
      </c>
      <c r="I166">
        <f t="shared" si="17"/>
        <v>5.3333333333333481</v>
      </c>
      <c r="N166" s="1">
        <f t="shared" si="20"/>
        <v>25.400000000000112</v>
      </c>
      <c r="O166">
        <f t="shared" si="18"/>
        <v>16.000000000000043</v>
      </c>
      <c r="Q166">
        <f t="shared" si="21"/>
        <v>15.399999999999961</v>
      </c>
    </row>
    <row r="167" spans="8:17" x14ac:dyDescent="0.25">
      <c r="H167" s="1">
        <f t="shared" si="19"/>
        <v>22.360000000000056</v>
      </c>
      <c r="I167">
        <f t="shared" si="17"/>
        <v>5.3000000000000149</v>
      </c>
      <c r="N167" s="1">
        <f t="shared" si="20"/>
        <v>25.500000000000114</v>
      </c>
      <c r="O167">
        <f t="shared" si="18"/>
        <v>15.900000000000045</v>
      </c>
      <c r="Q167">
        <f t="shared" si="21"/>
        <v>15.499999999999961</v>
      </c>
    </row>
    <row r="168" spans="8:17" x14ac:dyDescent="0.25">
      <c r="H168" s="1">
        <f t="shared" si="19"/>
        <v>22.460000000000058</v>
      </c>
      <c r="I168">
        <f t="shared" si="17"/>
        <v>5.2666666666666817</v>
      </c>
      <c r="N168" s="1">
        <f t="shared" si="20"/>
        <v>25.600000000000115</v>
      </c>
      <c r="O168">
        <f t="shared" si="18"/>
        <v>15.800000000000045</v>
      </c>
      <c r="Q168">
        <f t="shared" si="21"/>
        <v>15.599999999999961</v>
      </c>
    </row>
    <row r="169" spans="8:17" x14ac:dyDescent="0.25">
      <c r="H169" s="1">
        <f t="shared" si="19"/>
        <v>22.560000000000059</v>
      </c>
      <c r="I169">
        <f t="shared" si="17"/>
        <v>5.2333333333333485</v>
      </c>
      <c r="N169" s="1">
        <f t="shared" si="20"/>
        <v>25.700000000000117</v>
      </c>
      <c r="O169">
        <f t="shared" si="18"/>
        <v>15.700000000000045</v>
      </c>
      <c r="Q169">
        <f t="shared" si="21"/>
        <v>15.69999999999996</v>
      </c>
    </row>
    <row r="170" spans="8:17" x14ac:dyDescent="0.25">
      <c r="H170" s="1">
        <f t="shared" si="19"/>
        <v>22.660000000000061</v>
      </c>
      <c r="I170">
        <f t="shared" si="17"/>
        <v>5.2000000000000153</v>
      </c>
      <c r="N170" s="1">
        <f t="shared" si="20"/>
        <v>25.800000000000118</v>
      </c>
      <c r="O170">
        <f t="shared" si="18"/>
        <v>15.600000000000046</v>
      </c>
      <c r="Q170">
        <f t="shared" si="21"/>
        <v>15.79999999999996</v>
      </c>
    </row>
    <row r="171" spans="8:17" x14ac:dyDescent="0.25">
      <c r="H171" s="1">
        <f t="shared" si="19"/>
        <v>22.760000000000062</v>
      </c>
      <c r="I171">
        <f t="shared" si="17"/>
        <v>5.1666666666666821</v>
      </c>
      <c r="N171" s="1">
        <f t="shared" si="20"/>
        <v>25.900000000000119</v>
      </c>
      <c r="O171">
        <f t="shared" si="18"/>
        <v>15.500000000000046</v>
      </c>
      <c r="Q171">
        <f t="shared" si="21"/>
        <v>15.899999999999959</v>
      </c>
    </row>
    <row r="172" spans="8:17" x14ac:dyDescent="0.25">
      <c r="H172" s="1">
        <f t="shared" si="19"/>
        <v>22.860000000000063</v>
      </c>
      <c r="I172">
        <f t="shared" si="17"/>
        <v>5.1333333333333488</v>
      </c>
      <c r="N172" s="1">
        <f t="shared" si="20"/>
        <v>26.000000000000121</v>
      </c>
      <c r="O172">
        <f t="shared" si="18"/>
        <v>15.400000000000047</v>
      </c>
      <c r="Q172">
        <f t="shared" si="21"/>
        <v>15.999999999999959</v>
      </c>
    </row>
    <row r="173" spans="8:17" x14ac:dyDescent="0.25">
      <c r="H173" s="1">
        <f t="shared" si="19"/>
        <v>22.960000000000065</v>
      </c>
      <c r="I173">
        <f t="shared" si="17"/>
        <v>5.1000000000000156</v>
      </c>
      <c r="N173" s="1">
        <f t="shared" si="20"/>
        <v>26.100000000000122</v>
      </c>
      <c r="O173">
        <f t="shared" si="18"/>
        <v>15.300000000000047</v>
      </c>
      <c r="Q173">
        <f t="shared" si="21"/>
        <v>16.099999999999959</v>
      </c>
    </row>
    <row r="174" spans="8:17" x14ac:dyDescent="0.25">
      <c r="H174" s="1">
        <f t="shared" si="19"/>
        <v>23.060000000000066</v>
      </c>
      <c r="I174">
        <f t="shared" si="17"/>
        <v>5.0666666666666815</v>
      </c>
      <c r="N174" s="1">
        <f t="shared" si="20"/>
        <v>26.200000000000124</v>
      </c>
      <c r="O174">
        <f t="shared" si="18"/>
        <v>15.200000000000045</v>
      </c>
      <c r="Q174">
        <f t="shared" si="21"/>
        <v>16.19999999999996</v>
      </c>
    </row>
    <row r="175" spans="8:17" x14ac:dyDescent="0.25">
      <c r="H175" s="1">
        <f t="shared" si="19"/>
        <v>23.160000000000068</v>
      </c>
      <c r="I175">
        <f t="shared" si="17"/>
        <v>5.0333333333333483</v>
      </c>
      <c r="N175" s="1">
        <f t="shared" si="20"/>
        <v>26.300000000000125</v>
      </c>
      <c r="O175">
        <f t="shared" si="18"/>
        <v>15.100000000000044</v>
      </c>
      <c r="Q175">
        <f t="shared" si="21"/>
        <v>16.299999999999962</v>
      </c>
    </row>
    <row r="176" spans="8:17" x14ac:dyDescent="0.25">
      <c r="H176" s="1">
        <f t="shared" si="19"/>
        <v>23.260000000000069</v>
      </c>
      <c r="I176">
        <f t="shared" si="17"/>
        <v>5.0000000000000142</v>
      </c>
      <c r="N176" s="1">
        <f t="shared" si="20"/>
        <v>26.400000000000126</v>
      </c>
      <c r="O176">
        <f t="shared" si="18"/>
        <v>15.000000000000043</v>
      </c>
      <c r="Q176">
        <f t="shared" si="21"/>
        <v>16.399999999999963</v>
      </c>
    </row>
    <row r="177" spans="8:17" x14ac:dyDescent="0.25">
      <c r="H177" s="1">
        <f t="shared" si="19"/>
        <v>23.36000000000007</v>
      </c>
      <c r="I177">
        <f t="shared" si="17"/>
        <v>4.9666666666666801</v>
      </c>
      <c r="N177" s="1">
        <f t="shared" si="20"/>
        <v>26.500000000000128</v>
      </c>
      <c r="O177">
        <f t="shared" si="18"/>
        <v>14.900000000000041</v>
      </c>
      <c r="Q177">
        <f t="shared" si="21"/>
        <v>16.499999999999964</v>
      </c>
    </row>
    <row r="178" spans="8:17" x14ac:dyDescent="0.25">
      <c r="H178" s="1">
        <f t="shared" si="19"/>
        <v>23.460000000000072</v>
      </c>
      <c r="I178">
        <f t="shared" si="17"/>
        <v>4.9333333333333469</v>
      </c>
      <c r="N178" s="1">
        <f t="shared" si="20"/>
        <v>26.600000000000129</v>
      </c>
      <c r="O178">
        <f t="shared" si="18"/>
        <v>14.80000000000004</v>
      </c>
      <c r="Q178">
        <f t="shared" si="21"/>
        <v>16.599999999999966</v>
      </c>
    </row>
    <row r="179" spans="8:17" x14ac:dyDescent="0.25">
      <c r="H179" s="1">
        <f t="shared" si="19"/>
        <v>23.560000000000073</v>
      </c>
      <c r="I179">
        <f t="shared" si="17"/>
        <v>4.9000000000000128</v>
      </c>
      <c r="N179" s="1">
        <f t="shared" si="20"/>
        <v>26.700000000000131</v>
      </c>
      <c r="O179">
        <f t="shared" si="18"/>
        <v>14.700000000000038</v>
      </c>
      <c r="Q179">
        <f t="shared" si="21"/>
        <v>16.699999999999967</v>
      </c>
    </row>
    <row r="180" spans="8:17" x14ac:dyDescent="0.25">
      <c r="H180" s="1">
        <f t="shared" si="19"/>
        <v>23.660000000000075</v>
      </c>
      <c r="I180">
        <f t="shared" si="17"/>
        <v>4.8666666666666787</v>
      </c>
      <c r="N180" s="1">
        <f t="shared" si="20"/>
        <v>26.800000000000132</v>
      </c>
      <c r="O180">
        <f t="shared" si="18"/>
        <v>14.600000000000037</v>
      </c>
      <c r="Q180">
        <f t="shared" si="21"/>
        <v>16.799999999999969</v>
      </c>
    </row>
    <row r="181" spans="8:17" x14ac:dyDescent="0.25">
      <c r="H181" s="1">
        <f t="shared" si="19"/>
        <v>23.760000000000076</v>
      </c>
      <c r="I181">
        <f t="shared" si="17"/>
        <v>4.8333333333333455</v>
      </c>
      <c r="N181" s="1">
        <f t="shared" si="20"/>
        <v>26.900000000000134</v>
      </c>
      <c r="O181">
        <f t="shared" si="18"/>
        <v>14.500000000000036</v>
      </c>
      <c r="Q181">
        <f t="shared" si="21"/>
        <v>16.89999999999997</v>
      </c>
    </row>
    <row r="182" spans="8:17" x14ac:dyDescent="0.25">
      <c r="H182" s="1">
        <f t="shared" si="19"/>
        <v>23.860000000000078</v>
      </c>
      <c r="I182">
        <f t="shared" si="17"/>
        <v>4.8000000000000114</v>
      </c>
      <c r="N182" s="1">
        <f t="shared" si="20"/>
        <v>27.000000000000135</v>
      </c>
      <c r="O182">
        <f t="shared" si="18"/>
        <v>14.400000000000034</v>
      </c>
      <c r="Q182">
        <f t="shared" si="21"/>
        <v>16.999999999999972</v>
      </c>
    </row>
    <row r="183" spans="8:17" x14ac:dyDescent="0.25">
      <c r="H183" s="1">
        <f t="shared" si="19"/>
        <v>23.960000000000079</v>
      </c>
      <c r="I183">
        <f t="shared" si="17"/>
        <v>4.7666666666666773</v>
      </c>
      <c r="N183" s="1">
        <f t="shared" si="20"/>
        <v>27.100000000000136</v>
      </c>
      <c r="O183">
        <f t="shared" si="18"/>
        <v>14.300000000000033</v>
      </c>
      <c r="Q183">
        <f t="shared" si="21"/>
        <v>17.099999999999973</v>
      </c>
    </row>
    <row r="184" spans="8:17" x14ac:dyDescent="0.25">
      <c r="H184" s="1">
        <f t="shared" si="19"/>
        <v>24.06000000000008</v>
      </c>
      <c r="I184">
        <f t="shared" si="17"/>
        <v>4.7333333333333441</v>
      </c>
      <c r="N184" s="1">
        <f t="shared" si="20"/>
        <v>27.200000000000138</v>
      </c>
      <c r="O184">
        <f t="shared" si="18"/>
        <v>14.200000000000031</v>
      </c>
      <c r="Q184">
        <f t="shared" si="21"/>
        <v>17.199999999999974</v>
      </c>
    </row>
    <row r="185" spans="8:17" x14ac:dyDescent="0.25">
      <c r="H185" s="1">
        <f t="shared" si="19"/>
        <v>24.160000000000082</v>
      </c>
      <c r="I185">
        <f t="shared" si="17"/>
        <v>4.7000000000000099</v>
      </c>
      <c r="N185" s="1">
        <f t="shared" si="20"/>
        <v>27.300000000000139</v>
      </c>
      <c r="O185">
        <f t="shared" si="18"/>
        <v>14.10000000000003</v>
      </c>
      <c r="Q185">
        <f t="shared" si="21"/>
        <v>17.299999999999976</v>
      </c>
    </row>
    <row r="186" spans="8:17" x14ac:dyDescent="0.25">
      <c r="H186" s="1">
        <f t="shared" si="19"/>
        <v>24.260000000000083</v>
      </c>
      <c r="I186">
        <f t="shared" si="17"/>
        <v>4.6666666666666758</v>
      </c>
      <c r="N186" s="1">
        <f t="shared" si="20"/>
        <v>27.400000000000141</v>
      </c>
      <c r="O186">
        <f t="shared" si="18"/>
        <v>14.000000000000028</v>
      </c>
      <c r="Q186">
        <f t="shared" si="21"/>
        <v>17.399999999999977</v>
      </c>
    </row>
    <row r="187" spans="8:17" x14ac:dyDescent="0.25">
      <c r="H187" s="1">
        <f t="shared" si="19"/>
        <v>24.360000000000085</v>
      </c>
      <c r="I187">
        <f t="shared" si="17"/>
        <v>4.6333333333333426</v>
      </c>
      <c r="N187" s="1">
        <f t="shared" si="20"/>
        <v>27.500000000000142</v>
      </c>
      <c r="O187">
        <f t="shared" si="18"/>
        <v>13.900000000000027</v>
      </c>
      <c r="Q187">
        <f t="shared" si="21"/>
        <v>17.499999999999979</v>
      </c>
    </row>
    <row r="188" spans="8:17" x14ac:dyDescent="0.25">
      <c r="H188" s="1">
        <f t="shared" si="19"/>
        <v>24.460000000000086</v>
      </c>
      <c r="I188">
        <f t="shared" si="17"/>
        <v>4.6000000000000085</v>
      </c>
      <c r="N188" s="1">
        <f t="shared" si="20"/>
        <v>27.600000000000144</v>
      </c>
      <c r="O188">
        <f t="shared" si="18"/>
        <v>13.800000000000026</v>
      </c>
      <c r="Q188">
        <f t="shared" si="21"/>
        <v>17.59999999999998</v>
      </c>
    </row>
    <row r="189" spans="8:17" x14ac:dyDescent="0.25">
      <c r="H189" s="1">
        <f t="shared" si="19"/>
        <v>24.560000000000088</v>
      </c>
      <c r="I189">
        <f t="shared" si="17"/>
        <v>4.5666666666666744</v>
      </c>
      <c r="N189" s="1">
        <f t="shared" si="20"/>
        <v>27.700000000000145</v>
      </c>
      <c r="O189">
        <f t="shared" si="18"/>
        <v>13.700000000000024</v>
      </c>
      <c r="Q189">
        <f t="shared" si="21"/>
        <v>17.699999999999982</v>
      </c>
    </row>
    <row r="190" spans="8:17" x14ac:dyDescent="0.25">
      <c r="H190" s="1">
        <f t="shared" si="19"/>
        <v>24.660000000000089</v>
      </c>
      <c r="I190">
        <f t="shared" si="17"/>
        <v>4.5333333333333412</v>
      </c>
      <c r="N190" s="1">
        <f t="shared" si="20"/>
        <v>27.800000000000146</v>
      </c>
      <c r="O190">
        <f t="shared" si="18"/>
        <v>13.600000000000023</v>
      </c>
      <c r="Q190">
        <f t="shared" si="21"/>
        <v>17.799999999999983</v>
      </c>
    </row>
    <row r="191" spans="8:17" x14ac:dyDescent="0.25">
      <c r="H191" s="1">
        <f t="shared" si="19"/>
        <v>24.76000000000009</v>
      </c>
      <c r="I191">
        <f t="shared" si="17"/>
        <v>4.5000000000000071</v>
      </c>
      <c r="N191" s="1">
        <f t="shared" si="20"/>
        <v>27.900000000000148</v>
      </c>
      <c r="O191">
        <f t="shared" si="18"/>
        <v>13.500000000000021</v>
      </c>
      <c r="Q191">
        <f t="shared" si="21"/>
        <v>17.899999999999984</v>
      </c>
    </row>
    <row r="192" spans="8:17" x14ac:dyDescent="0.25">
      <c r="H192" s="1">
        <f t="shared" si="19"/>
        <v>24.860000000000092</v>
      </c>
      <c r="I192">
        <f t="shared" si="17"/>
        <v>4.466666666666673</v>
      </c>
      <c r="N192" s="1">
        <f t="shared" si="20"/>
        <v>28.000000000000149</v>
      </c>
      <c r="O192">
        <f t="shared" si="18"/>
        <v>13.40000000000002</v>
      </c>
      <c r="Q192">
        <f t="shared" si="21"/>
        <v>17.999999999999986</v>
      </c>
    </row>
    <row r="193" spans="8:17" x14ac:dyDescent="0.25">
      <c r="H193" s="1">
        <f t="shared" si="19"/>
        <v>24.960000000000093</v>
      </c>
      <c r="I193">
        <f t="shared" si="17"/>
        <v>4.4333333333333398</v>
      </c>
      <c r="N193" s="1">
        <f t="shared" si="20"/>
        <v>28.100000000000151</v>
      </c>
      <c r="O193">
        <f t="shared" si="18"/>
        <v>13.300000000000018</v>
      </c>
      <c r="Q193">
        <f t="shared" si="21"/>
        <v>18.099999999999987</v>
      </c>
    </row>
    <row r="194" spans="8:17" x14ac:dyDescent="0.25">
      <c r="H194" s="1">
        <f t="shared" si="19"/>
        <v>25.060000000000095</v>
      </c>
      <c r="I194">
        <f t="shared" si="17"/>
        <v>4.4000000000000057</v>
      </c>
      <c r="N194" s="1">
        <f t="shared" si="20"/>
        <v>28.200000000000152</v>
      </c>
      <c r="O194">
        <f t="shared" si="18"/>
        <v>13.200000000000017</v>
      </c>
      <c r="Q194">
        <f t="shared" si="21"/>
        <v>18.199999999999989</v>
      </c>
    </row>
    <row r="195" spans="8:17" x14ac:dyDescent="0.25">
      <c r="H195" s="1">
        <f t="shared" si="19"/>
        <v>25.160000000000096</v>
      </c>
      <c r="I195">
        <f t="shared" si="17"/>
        <v>4.3666666666666716</v>
      </c>
      <c r="N195" s="1">
        <f t="shared" si="20"/>
        <v>28.300000000000153</v>
      </c>
      <c r="O195">
        <f t="shared" si="18"/>
        <v>13.100000000000016</v>
      </c>
      <c r="Q195">
        <f t="shared" si="21"/>
        <v>18.29999999999999</v>
      </c>
    </row>
    <row r="196" spans="8:17" x14ac:dyDescent="0.25">
      <c r="H196" s="1">
        <f t="shared" si="19"/>
        <v>25.260000000000097</v>
      </c>
      <c r="I196">
        <f t="shared" si="17"/>
        <v>4.3333333333333384</v>
      </c>
      <c r="N196" s="1">
        <f t="shared" si="20"/>
        <v>28.400000000000155</v>
      </c>
      <c r="O196">
        <f t="shared" si="18"/>
        <v>13.000000000000014</v>
      </c>
      <c r="Q196">
        <f t="shared" si="21"/>
        <v>18.399999999999991</v>
      </c>
    </row>
    <row r="197" spans="8:17" x14ac:dyDescent="0.25">
      <c r="H197" s="1">
        <f t="shared" si="19"/>
        <v>25.360000000000099</v>
      </c>
      <c r="I197">
        <f t="shared" si="17"/>
        <v>4.3000000000000043</v>
      </c>
      <c r="N197" s="1">
        <f t="shared" si="20"/>
        <v>28.500000000000156</v>
      </c>
      <c r="O197">
        <f t="shared" si="18"/>
        <v>12.900000000000013</v>
      </c>
      <c r="Q197">
        <f t="shared" si="21"/>
        <v>18.499999999999993</v>
      </c>
    </row>
    <row r="198" spans="8:17" x14ac:dyDescent="0.25">
      <c r="H198" s="1">
        <f t="shared" si="19"/>
        <v>25.4600000000001</v>
      </c>
      <c r="I198">
        <f t="shared" si="17"/>
        <v>4.2666666666666702</v>
      </c>
      <c r="N198" s="1">
        <f t="shared" si="20"/>
        <v>28.600000000000158</v>
      </c>
      <c r="O198">
        <f t="shared" si="18"/>
        <v>12.800000000000011</v>
      </c>
      <c r="Q198">
        <f t="shared" si="21"/>
        <v>18.599999999999994</v>
      </c>
    </row>
    <row r="199" spans="8:17" x14ac:dyDescent="0.25">
      <c r="H199" s="1">
        <f t="shared" si="19"/>
        <v>25.560000000000102</v>
      </c>
      <c r="I199">
        <f t="shared" si="17"/>
        <v>4.2333333333333369</v>
      </c>
      <c r="N199" s="1">
        <f t="shared" si="20"/>
        <v>28.700000000000159</v>
      </c>
      <c r="O199">
        <f t="shared" si="18"/>
        <v>12.70000000000001</v>
      </c>
      <c r="Q199">
        <f t="shared" si="21"/>
        <v>18.699999999999996</v>
      </c>
    </row>
    <row r="200" spans="8:17" x14ac:dyDescent="0.25">
      <c r="H200" s="1">
        <f t="shared" si="19"/>
        <v>25.660000000000103</v>
      </c>
      <c r="I200">
        <f t="shared" si="17"/>
        <v>4.2000000000000028</v>
      </c>
      <c r="N200" s="1">
        <f t="shared" si="20"/>
        <v>28.800000000000161</v>
      </c>
      <c r="O200">
        <f t="shared" si="18"/>
        <v>12.600000000000009</v>
      </c>
      <c r="Q200">
        <f t="shared" si="21"/>
        <v>18.799999999999997</v>
      </c>
    </row>
    <row r="201" spans="8:17" x14ac:dyDescent="0.25">
      <c r="H201" s="1">
        <f t="shared" si="19"/>
        <v>25.760000000000105</v>
      </c>
      <c r="I201">
        <f t="shared" si="17"/>
        <v>4.1666666666666687</v>
      </c>
      <c r="N201" s="1">
        <f t="shared" si="20"/>
        <v>28.900000000000162</v>
      </c>
      <c r="O201">
        <f t="shared" si="18"/>
        <v>12.500000000000007</v>
      </c>
      <c r="Q201">
        <f t="shared" si="21"/>
        <v>18.899999999999999</v>
      </c>
    </row>
    <row r="202" spans="8:17" x14ac:dyDescent="0.25">
      <c r="H202" s="1">
        <f t="shared" si="19"/>
        <v>25.860000000000106</v>
      </c>
      <c r="I202">
        <f t="shared" si="17"/>
        <v>4.1333333333333355</v>
      </c>
      <c r="N202" s="1">
        <f t="shared" si="20"/>
        <v>29.000000000000163</v>
      </c>
      <c r="O202">
        <f t="shared" si="18"/>
        <v>12.400000000000006</v>
      </c>
      <c r="Q202">
        <f t="shared" si="21"/>
        <v>19</v>
      </c>
    </row>
    <row r="203" spans="8:17" x14ac:dyDescent="0.25">
      <c r="H203" s="1">
        <f t="shared" si="19"/>
        <v>25.960000000000107</v>
      </c>
      <c r="I203">
        <f t="shared" si="17"/>
        <v>4.1000000000000014</v>
      </c>
      <c r="N203" s="1">
        <f t="shared" si="20"/>
        <v>29.100000000000165</v>
      </c>
      <c r="O203">
        <f t="shared" si="18"/>
        <v>12.300000000000004</v>
      </c>
      <c r="Q203">
        <f t="shared" si="21"/>
        <v>19.100000000000001</v>
      </c>
    </row>
    <row r="204" spans="8:17" x14ac:dyDescent="0.25">
      <c r="H204" s="1">
        <f t="shared" si="19"/>
        <v>26.060000000000109</v>
      </c>
      <c r="I204">
        <f t="shared" si="17"/>
        <v>4.0666666666666673</v>
      </c>
      <c r="N204" s="1">
        <f t="shared" si="20"/>
        <v>29.200000000000166</v>
      </c>
      <c r="O204">
        <f t="shared" si="18"/>
        <v>12.200000000000003</v>
      </c>
      <c r="Q204">
        <f t="shared" si="21"/>
        <v>19.200000000000003</v>
      </c>
    </row>
    <row r="205" spans="8:17" x14ac:dyDescent="0.25">
      <c r="H205" s="1">
        <f t="shared" si="19"/>
        <v>26.16000000000011</v>
      </c>
      <c r="I205">
        <f t="shared" ref="I205:I268" si="22">(I$9/$L$2)-((Q205)/($L$2))</f>
        <v>4.0333333333333341</v>
      </c>
      <c r="N205" s="1">
        <f t="shared" si="20"/>
        <v>29.300000000000168</v>
      </c>
      <c r="O205">
        <f t="shared" ref="O205:O268" si="23">$L$2*I205</f>
        <v>12.100000000000001</v>
      </c>
      <c r="Q205">
        <f t="shared" si="21"/>
        <v>19.300000000000004</v>
      </c>
    </row>
    <row r="206" spans="8:17" x14ac:dyDescent="0.25">
      <c r="H206" s="1">
        <f t="shared" ref="H206:H269" si="24">H205+0.1</f>
        <v>26.260000000000112</v>
      </c>
      <c r="I206">
        <f t="shared" si="22"/>
        <v>4</v>
      </c>
      <c r="N206" s="1">
        <f t="shared" ref="N206:N269" si="25">N205+0.1</f>
        <v>29.400000000000169</v>
      </c>
      <c r="O206">
        <f t="shared" si="23"/>
        <v>12</v>
      </c>
      <c r="Q206">
        <f t="shared" ref="Q206:Q269" si="26">Q205+0.1</f>
        <v>19.400000000000006</v>
      </c>
    </row>
    <row r="207" spans="8:17" x14ac:dyDescent="0.25">
      <c r="H207" s="1">
        <f t="shared" si="24"/>
        <v>26.360000000000113</v>
      </c>
      <c r="I207">
        <f t="shared" si="22"/>
        <v>3.9666666666666659</v>
      </c>
      <c r="N207" s="1">
        <f t="shared" si="25"/>
        <v>29.500000000000171</v>
      </c>
      <c r="O207">
        <f t="shared" si="23"/>
        <v>11.899999999999999</v>
      </c>
      <c r="Q207">
        <f t="shared" si="26"/>
        <v>19.500000000000007</v>
      </c>
    </row>
    <row r="208" spans="8:17" x14ac:dyDescent="0.25">
      <c r="H208" s="1">
        <f t="shared" si="24"/>
        <v>26.460000000000115</v>
      </c>
      <c r="I208">
        <f t="shared" si="22"/>
        <v>3.9333333333333327</v>
      </c>
      <c r="N208" s="1">
        <f t="shared" si="25"/>
        <v>29.600000000000172</v>
      </c>
      <c r="O208">
        <f t="shared" si="23"/>
        <v>11.799999999999997</v>
      </c>
      <c r="Q208">
        <f t="shared" si="26"/>
        <v>19.600000000000009</v>
      </c>
    </row>
    <row r="209" spans="8:17" x14ac:dyDescent="0.25">
      <c r="H209" s="1">
        <f t="shared" si="24"/>
        <v>26.560000000000116</v>
      </c>
      <c r="I209">
        <f t="shared" si="22"/>
        <v>3.8999999999999986</v>
      </c>
      <c r="N209" s="1">
        <f t="shared" si="25"/>
        <v>29.700000000000173</v>
      </c>
      <c r="O209">
        <f t="shared" si="23"/>
        <v>11.699999999999996</v>
      </c>
      <c r="Q209">
        <f t="shared" si="26"/>
        <v>19.70000000000001</v>
      </c>
    </row>
    <row r="210" spans="8:17" x14ac:dyDescent="0.25">
      <c r="H210" s="1">
        <f t="shared" si="24"/>
        <v>26.660000000000117</v>
      </c>
      <c r="I210">
        <f t="shared" si="22"/>
        <v>3.8666666666666645</v>
      </c>
      <c r="N210" s="1">
        <f t="shared" si="25"/>
        <v>29.800000000000175</v>
      </c>
      <c r="O210">
        <f t="shared" si="23"/>
        <v>11.599999999999994</v>
      </c>
      <c r="Q210">
        <f t="shared" si="26"/>
        <v>19.800000000000011</v>
      </c>
    </row>
    <row r="211" spans="8:17" x14ac:dyDescent="0.25">
      <c r="H211" s="1">
        <f t="shared" si="24"/>
        <v>26.760000000000119</v>
      </c>
      <c r="I211">
        <f t="shared" si="22"/>
        <v>3.8333333333333313</v>
      </c>
      <c r="N211" s="1">
        <f t="shared" si="25"/>
        <v>29.900000000000176</v>
      </c>
      <c r="O211">
        <f t="shared" si="23"/>
        <v>11.499999999999993</v>
      </c>
      <c r="Q211">
        <f t="shared" si="26"/>
        <v>19.900000000000013</v>
      </c>
    </row>
    <row r="212" spans="8:17" x14ac:dyDescent="0.25">
      <c r="H212" s="1">
        <f t="shared" si="24"/>
        <v>26.86000000000012</v>
      </c>
      <c r="I212">
        <f t="shared" si="22"/>
        <v>3.7999999999999972</v>
      </c>
      <c r="N212" s="1">
        <f t="shared" si="25"/>
        <v>30.000000000000178</v>
      </c>
      <c r="O212">
        <f t="shared" si="23"/>
        <v>11.399999999999991</v>
      </c>
      <c r="Q212">
        <f t="shared" si="26"/>
        <v>20.000000000000014</v>
      </c>
    </row>
    <row r="213" spans="8:17" x14ac:dyDescent="0.25">
      <c r="H213" s="1">
        <f t="shared" si="24"/>
        <v>26.960000000000122</v>
      </c>
      <c r="I213">
        <f t="shared" si="22"/>
        <v>3.7666666666666631</v>
      </c>
      <c r="N213" s="1">
        <f t="shared" si="25"/>
        <v>30.100000000000179</v>
      </c>
      <c r="O213">
        <f t="shared" si="23"/>
        <v>11.29999999999999</v>
      </c>
      <c r="Q213">
        <f t="shared" si="26"/>
        <v>20.100000000000016</v>
      </c>
    </row>
    <row r="214" spans="8:17" x14ac:dyDescent="0.25">
      <c r="H214" s="1">
        <f t="shared" si="24"/>
        <v>27.060000000000123</v>
      </c>
      <c r="I214">
        <f t="shared" si="22"/>
        <v>3.7333333333333298</v>
      </c>
      <c r="N214" s="1">
        <f t="shared" si="25"/>
        <v>30.20000000000018</v>
      </c>
      <c r="O214">
        <f t="shared" si="23"/>
        <v>11.199999999999989</v>
      </c>
      <c r="Q214">
        <f t="shared" si="26"/>
        <v>20.200000000000017</v>
      </c>
    </row>
    <row r="215" spans="8:17" x14ac:dyDescent="0.25">
      <c r="H215" s="1">
        <f t="shared" si="24"/>
        <v>27.160000000000124</v>
      </c>
      <c r="I215">
        <f t="shared" si="22"/>
        <v>3.6999999999999957</v>
      </c>
      <c r="N215" s="1">
        <f t="shared" si="25"/>
        <v>30.300000000000182</v>
      </c>
      <c r="O215">
        <f t="shared" si="23"/>
        <v>11.099999999999987</v>
      </c>
      <c r="Q215">
        <f t="shared" si="26"/>
        <v>20.300000000000018</v>
      </c>
    </row>
    <row r="216" spans="8:17" x14ac:dyDescent="0.25">
      <c r="H216" s="1">
        <f t="shared" si="24"/>
        <v>27.260000000000126</v>
      </c>
      <c r="I216">
        <f t="shared" si="22"/>
        <v>3.6666666666666616</v>
      </c>
      <c r="N216" s="1">
        <f t="shared" si="25"/>
        <v>30.400000000000183</v>
      </c>
      <c r="O216">
        <f t="shared" si="23"/>
        <v>10.999999999999986</v>
      </c>
      <c r="Q216">
        <f t="shared" si="26"/>
        <v>20.40000000000002</v>
      </c>
    </row>
    <row r="217" spans="8:17" x14ac:dyDescent="0.25">
      <c r="H217" s="1">
        <f t="shared" si="24"/>
        <v>27.360000000000127</v>
      </c>
      <c r="I217">
        <f t="shared" si="22"/>
        <v>3.6333333333333284</v>
      </c>
      <c r="N217" s="1">
        <f t="shared" si="25"/>
        <v>30.500000000000185</v>
      </c>
      <c r="O217">
        <f t="shared" si="23"/>
        <v>10.899999999999984</v>
      </c>
      <c r="Q217">
        <f t="shared" si="26"/>
        <v>20.500000000000021</v>
      </c>
    </row>
    <row r="218" spans="8:17" x14ac:dyDescent="0.25">
      <c r="H218" s="1">
        <f t="shared" si="24"/>
        <v>27.460000000000129</v>
      </c>
      <c r="I218">
        <f t="shared" si="22"/>
        <v>3.5999999999999943</v>
      </c>
      <c r="N218" s="1">
        <f t="shared" si="25"/>
        <v>30.600000000000186</v>
      </c>
      <c r="O218">
        <f t="shared" si="23"/>
        <v>10.799999999999983</v>
      </c>
      <c r="Q218">
        <f t="shared" si="26"/>
        <v>20.600000000000023</v>
      </c>
    </row>
    <row r="219" spans="8:17" x14ac:dyDescent="0.25">
      <c r="H219" s="1">
        <f t="shared" si="24"/>
        <v>27.56000000000013</v>
      </c>
      <c r="I219">
        <f t="shared" si="22"/>
        <v>3.5666666666666602</v>
      </c>
      <c r="N219" s="1">
        <f t="shared" si="25"/>
        <v>30.700000000000188</v>
      </c>
      <c r="O219">
        <f t="shared" si="23"/>
        <v>10.699999999999982</v>
      </c>
      <c r="Q219">
        <f t="shared" si="26"/>
        <v>20.700000000000024</v>
      </c>
    </row>
    <row r="220" spans="8:17" x14ac:dyDescent="0.25">
      <c r="H220" s="1">
        <f t="shared" si="24"/>
        <v>27.660000000000132</v>
      </c>
      <c r="I220">
        <f t="shared" si="22"/>
        <v>3.533333333333327</v>
      </c>
      <c r="N220" s="1">
        <f t="shared" si="25"/>
        <v>30.800000000000189</v>
      </c>
      <c r="O220">
        <f t="shared" si="23"/>
        <v>10.59999999999998</v>
      </c>
      <c r="Q220">
        <f t="shared" si="26"/>
        <v>20.800000000000026</v>
      </c>
    </row>
    <row r="221" spans="8:17" x14ac:dyDescent="0.25">
      <c r="H221" s="1">
        <f t="shared" si="24"/>
        <v>27.760000000000133</v>
      </c>
      <c r="I221">
        <f t="shared" si="22"/>
        <v>3.4999999999999929</v>
      </c>
      <c r="N221" s="1">
        <f t="shared" si="25"/>
        <v>30.90000000000019</v>
      </c>
      <c r="O221">
        <f t="shared" si="23"/>
        <v>10.499999999999979</v>
      </c>
      <c r="Q221">
        <f t="shared" si="26"/>
        <v>20.900000000000027</v>
      </c>
    </row>
    <row r="222" spans="8:17" x14ac:dyDescent="0.25">
      <c r="H222" s="1">
        <f t="shared" si="24"/>
        <v>27.860000000000134</v>
      </c>
      <c r="I222">
        <f t="shared" si="22"/>
        <v>3.4666666666666588</v>
      </c>
      <c r="N222" s="1">
        <f t="shared" si="25"/>
        <v>31.000000000000192</v>
      </c>
      <c r="O222">
        <f t="shared" si="23"/>
        <v>10.399999999999977</v>
      </c>
      <c r="Q222">
        <f t="shared" si="26"/>
        <v>21.000000000000028</v>
      </c>
    </row>
    <row r="223" spans="8:17" x14ac:dyDescent="0.25">
      <c r="H223" s="1">
        <f t="shared" si="24"/>
        <v>27.960000000000136</v>
      </c>
      <c r="I223">
        <f t="shared" si="22"/>
        <v>3.4333333333333256</v>
      </c>
      <c r="N223" s="1">
        <f t="shared" si="25"/>
        <v>31.100000000000193</v>
      </c>
      <c r="O223">
        <f t="shared" si="23"/>
        <v>10.299999999999976</v>
      </c>
      <c r="Q223">
        <f t="shared" si="26"/>
        <v>21.10000000000003</v>
      </c>
    </row>
    <row r="224" spans="8:17" x14ac:dyDescent="0.25">
      <c r="H224" s="1">
        <f t="shared" si="24"/>
        <v>28.060000000000137</v>
      </c>
      <c r="I224">
        <f t="shared" si="22"/>
        <v>3.3999999999999915</v>
      </c>
      <c r="N224" s="1">
        <f t="shared" si="25"/>
        <v>31.200000000000195</v>
      </c>
      <c r="O224">
        <f t="shared" si="23"/>
        <v>10.199999999999974</v>
      </c>
      <c r="Q224">
        <f t="shared" si="26"/>
        <v>21.200000000000031</v>
      </c>
    </row>
    <row r="225" spans="8:17" x14ac:dyDescent="0.25">
      <c r="H225" s="1">
        <f t="shared" si="24"/>
        <v>28.160000000000139</v>
      </c>
      <c r="I225">
        <f t="shared" si="22"/>
        <v>3.3666666666666574</v>
      </c>
      <c r="N225" s="1">
        <f t="shared" si="25"/>
        <v>31.300000000000196</v>
      </c>
      <c r="O225">
        <f t="shared" si="23"/>
        <v>10.099999999999973</v>
      </c>
      <c r="Q225">
        <f t="shared" si="26"/>
        <v>21.300000000000033</v>
      </c>
    </row>
    <row r="226" spans="8:17" x14ac:dyDescent="0.25">
      <c r="H226" s="1">
        <f t="shared" si="24"/>
        <v>28.26000000000014</v>
      </c>
      <c r="I226">
        <f t="shared" si="22"/>
        <v>3.3333333333333242</v>
      </c>
      <c r="N226" s="1">
        <f t="shared" si="25"/>
        <v>31.400000000000198</v>
      </c>
      <c r="O226">
        <f t="shared" si="23"/>
        <v>9.9999999999999716</v>
      </c>
      <c r="Q226">
        <f t="shared" si="26"/>
        <v>21.400000000000034</v>
      </c>
    </row>
    <row r="227" spans="8:17" x14ac:dyDescent="0.25">
      <c r="H227" s="1">
        <f t="shared" si="24"/>
        <v>28.360000000000142</v>
      </c>
      <c r="I227">
        <f t="shared" si="22"/>
        <v>3.2999999999999901</v>
      </c>
      <c r="N227" s="1">
        <f t="shared" si="25"/>
        <v>31.500000000000199</v>
      </c>
      <c r="O227">
        <f t="shared" si="23"/>
        <v>9.8999999999999702</v>
      </c>
      <c r="Q227">
        <f t="shared" si="26"/>
        <v>21.500000000000036</v>
      </c>
    </row>
    <row r="228" spans="8:17" x14ac:dyDescent="0.25">
      <c r="H228" s="1">
        <f t="shared" si="24"/>
        <v>28.460000000000143</v>
      </c>
      <c r="I228">
        <f t="shared" si="22"/>
        <v>3.2666666666666559</v>
      </c>
      <c r="N228" s="1">
        <f t="shared" si="25"/>
        <v>31.6000000000002</v>
      </c>
      <c r="O228">
        <f t="shared" si="23"/>
        <v>9.7999999999999687</v>
      </c>
      <c r="Q228">
        <f t="shared" si="26"/>
        <v>21.600000000000037</v>
      </c>
    </row>
    <row r="229" spans="8:17" x14ac:dyDescent="0.25">
      <c r="H229" s="1">
        <f t="shared" si="24"/>
        <v>28.560000000000144</v>
      </c>
      <c r="I229">
        <f t="shared" si="22"/>
        <v>3.2333333333333227</v>
      </c>
      <c r="N229" s="1">
        <f t="shared" si="25"/>
        <v>31.700000000000202</v>
      </c>
      <c r="O229">
        <f t="shared" si="23"/>
        <v>9.6999999999999673</v>
      </c>
      <c r="Q229">
        <f t="shared" si="26"/>
        <v>21.700000000000038</v>
      </c>
    </row>
    <row r="230" spans="8:17" x14ac:dyDescent="0.25">
      <c r="H230" s="1">
        <f t="shared" si="24"/>
        <v>28.660000000000146</v>
      </c>
      <c r="I230">
        <f t="shared" si="22"/>
        <v>3.1999999999999886</v>
      </c>
      <c r="N230" s="1">
        <f t="shared" si="25"/>
        <v>31.800000000000203</v>
      </c>
      <c r="O230">
        <f t="shared" si="23"/>
        <v>9.5999999999999659</v>
      </c>
      <c r="Q230">
        <f t="shared" si="26"/>
        <v>21.80000000000004</v>
      </c>
    </row>
    <row r="231" spans="8:17" x14ac:dyDescent="0.25">
      <c r="H231" s="1">
        <f t="shared" si="24"/>
        <v>28.760000000000147</v>
      </c>
      <c r="I231">
        <f t="shared" si="22"/>
        <v>3.1666666666666545</v>
      </c>
      <c r="N231" s="1">
        <f t="shared" si="25"/>
        <v>31.900000000000205</v>
      </c>
      <c r="O231">
        <f t="shared" si="23"/>
        <v>9.4999999999999645</v>
      </c>
      <c r="Q231">
        <f t="shared" si="26"/>
        <v>21.900000000000041</v>
      </c>
    </row>
    <row r="232" spans="8:17" x14ac:dyDescent="0.25">
      <c r="H232" s="1">
        <f t="shared" si="24"/>
        <v>28.860000000000149</v>
      </c>
      <c r="I232">
        <f t="shared" si="22"/>
        <v>3.1333333333333213</v>
      </c>
      <c r="N232" s="1">
        <f t="shared" si="25"/>
        <v>32.000000000000206</v>
      </c>
      <c r="O232">
        <f t="shared" si="23"/>
        <v>9.3999999999999631</v>
      </c>
      <c r="Q232">
        <f t="shared" si="26"/>
        <v>22.000000000000043</v>
      </c>
    </row>
    <row r="233" spans="8:17" x14ac:dyDescent="0.25">
      <c r="H233" s="1">
        <f t="shared" si="24"/>
        <v>28.96000000000015</v>
      </c>
      <c r="I233">
        <f t="shared" si="22"/>
        <v>3.0999999999999872</v>
      </c>
      <c r="N233" s="1">
        <f t="shared" si="25"/>
        <v>32.100000000000207</v>
      </c>
      <c r="O233">
        <f t="shared" si="23"/>
        <v>9.2999999999999616</v>
      </c>
      <c r="Q233">
        <f t="shared" si="26"/>
        <v>22.100000000000044</v>
      </c>
    </row>
    <row r="234" spans="8:17" x14ac:dyDescent="0.25">
      <c r="H234" s="1">
        <f t="shared" si="24"/>
        <v>29.060000000000151</v>
      </c>
      <c r="I234">
        <f t="shared" si="22"/>
        <v>3.0666666666666531</v>
      </c>
      <c r="N234" s="1">
        <f t="shared" si="25"/>
        <v>32.200000000000209</v>
      </c>
      <c r="O234">
        <f t="shared" si="23"/>
        <v>9.1999999999999602</v>
      </c>
      <c r="Q234">
        <f t="shared" si="26"/>
        <v>22.200000000000045</v>
      </c>
    </row>
    <row r="235" spans="8:17" x14ac:dyDescent="0.25">
      <c r="H235" s="1">
        <f t="shared" si="24"/>
        <v>29.160000000000153</v>
      </c>
      <c r="I235">
        <f t="shared" si="22"/>
        <v>3.0333333333333199</v>
      </c>
      <c r="N235" s="1">
        <f t="shared" si="25"/>
        <v>32.30000000000021</v>
      </c>
      <c r="O235">
        <f t="shared" si="23"/>
        <v>9.0999999999999588</v>
      </c>
      <c r="Q235">
        <f t="shared" si="26"/>
        <v>22.300000000000047</v>
      </c>
    </row>
    <row r="236" spans="8:17" x14ac:dyDescent="0.25">
      <c r="H236" s="1">
        <f t="shared" si="24"/>
        <v>29.260000000000154</v>
      </c>
      <c r="I236">
        <f t="shared" si="22"/>
        <v>2.9999999999999858</v>
      </c>
      <c r="N236" s="1">
        <f t="shared" si="25"/>
        <v>32.400000000000212</v>
      </c>
      <c r="O236">
        <f t="shared" si="23"/>
        <v>8.9999999999999574</v>
      </c>
      <c r="Q236">
        <f t="shared" si="26"/>
        <v>22.400000000000048</v>
      </c>
    </row>
    <row r="237" spans="8:17" x14ac:dyDescent="0.25">
      <c r="H237" s="1">
        <f t="shared" si="24"/>
        <v>29.360000000000156</v>
      </c>
      <c r="I237">
        <f t="shared" si="22"/>
        <v>2.9666666666666517</v>
      </c>
      <c r="N237" s="1">
        <f t="shared" si="25"/>
        <v>32.500000000000213</v>
      </c>
      <c r="O237">
        <f t="shared" si="23"/>
        <v>8.8999999999999559</v>
      </c>
      <c r="Q237">
        <f t="shared" si="26"/>
        <v>22.50000000000005</v>
      </c>
    </row>
    <row r="238" spans="8:17" x14ac:dyDescent="0.25">
      <c r="H238" s="1">
        <f t="shared" si="24"/>
        <v>29.460000000000157</v>
      </c>
      <c r="I238">
        <f t="shared" si="22"/>
        <v>2.9333333333333185</v>
      </c>
      <c r="N238" s="1">
        <f t="shared" si="25"/>
        <v>32.600000000000215</v>
      </c>
      <c r="O238">
        <f t="shared" si="23"/>
        <v>8.7999999999999545</v>
      </c>
      <c r="Q238">
        <f t="shared" si="26"/>
        <v>22.600000000000051</v>
      </c>
    </row>
    <row r="239" spans="8:17" x14ac:dyDescent="0.25">
      <c r="H239" s="1">
        <f t="shared" si="24"/>
        <v>29.560000000000159</v>
      </c>
      <c r="I239">
        <f t="shared" si="22"/>
        <v>2.8999999999999844</v>
      </c>
      <c r="N239" s="1">
        <f t="shared" si="25"/>
        <v>32.700000000000216</v>
      </c>
      <c r="O239">
        <f t="shared" si="23"/>
        <v>8.6999999999999531</v>
      </c>
      <c r="Q239">
        <f t="shared" si="26"/>
        <v>22.700000000000053</v>
      </c>
    </row>
    <row r="240" spans="8:17" x14ac:dyDescent="0.25">
      <c r="H240" s="1">
        <f t="shared" si="24"/>
        <v>29.66000000000016</v>
      </c>
      <c r="I240">
        <f t="shared" si="22"/>
        <v>2.8666666666666503</v>
      </c>
      <c r="N240" s="1">
        <f t="shared" si="25"/>
        <v>32.800000000000217</v>
      </c>
      <c r="O240">
        <f t="shared" si="23"/>
        <v>8.5999999999999517</v>
      </c>
      <c r="Q240">
        <f t="shared" si="26"/>
        <v>22.800000000000054</v>
      </c>
    </row>
    <row r="241" spans="8:17" x14ac:dyDescent="0.25">
      <c r="H241" s="1">
        <f t="shared" si="24"/>
        <v>29.760000000000161</v>
      </c>
      <c r="I241">
        <f t="shared" si="22"/>
        <v>2.8333333333333171</v>
      </c>
      <c r="N241" s="1">
        <f t="shared" si="25"/>
        <v>32.900000000000219</v>
      </c>
      <c r="O241">
        <f t="shared" si="23"/>
        <v>8.4999999999999503</v>
      </c>
      <c r="Q241">
        <f t="shared" si="26"/>
        <v>22.900000000000055</v>
      </c>
    </row>
    <row r="242" spans="8:17" x14ac:dyDescent="0.25">
      <c r="H242" s="1">
        <f t="shared" si="24"/>
        <v>29.860000000000163</v>
      </c>
      <c r="I242">
        <f t="shared" si="22"/>
        <v>2.7999999999999829</v>
      </c>
      <c r="N242" s="1">
        <f t="shared" si="25"/>
        <v>33.00000000000022</v>
      </c>
      <c r="O242">
        <f t="shared" si="23"/>
        <v>8.3999999999999488</v>
      </c>
      <c r="Q242">
        <f t="shared" si="26"/>
        <v>23.000000000000057</v>
      </c>
    </row>
    <row r="243" spans="8:17" x14ac:dyDescent="0.25">
      <c r="H243" s="1">
        <f t="shared" si="24"/>
        <v>29.960000000000164</v>
      </c>
      <c r="I243">
        <f t="shared" si="22"/>
        <v>2.7666666666666488</v>
      </c>
      <c r="N243" s="1">
        <f t="shared" si="25"/>
        <v>33.100000000000222</v>
      </c>
      <c r="O243">
        <f t="shared" si="23"/>
        <v>8.2999999999999474</v>
      </c>
      <c r="Q243">
        <f t="shared" si="26"/>
        <v>23.100000000000058</v>
      </c>
    </row>
    <row r="244" spans="8:17" x14ac:dyDescent="0.25">
      <c r="H244" s="1">
        <f t="shared" si="24"/>
        <v>30.060000000000166</v>
      </c>
      <c r="I244">
        <f t="shared" si="22"/>
        <v>2.7333333333333156</v>
      </c>
      <c r="N244" s="1">
        <f t="shared" si="25"/>
        <v>33.200000000000223</v>
      </c>
      <c r="O244">
        <f t="shared" si="23"/>
        <v>8.199999999999946</v>
      </c>
      <c r="Q244">
        <f t="shared" si="26"/>
        <v>23.20000000000006</v>
      </c>
    </row>
    <row r="245" spans="8:17" x14ac:dyDescent="0.25">
      <c r="H245" s="1">
        <f t="shared" si="24"/>
        <v>30.160000000000167</v>
      </c>
      <c r="I245">
        <f t="shared" si="22"/>
        <v>2.6999999999999815</v>
      </c>
      <c r="N245" s="1">
        <f t="shared" si="25"/>
        <v>33.300000000000225</v>
      </c>
      <c r="O245">
        <f t="shared" si="23"/>
        <v>8.0999999999999446</v>
      </c>
      <c r="Q245">
        <f t="shared" si="26"/>
        <v>23.300000000000061</v>
      </c>
    </row>
    <row r="246" spans="8:17" x14ac:dyDescent="0.25">
      <c r="H246" s="1">
        <f t="shared" si="24"/>
        <v>30.260000000000169</v>
      </c>
      <c r="I246">
        <f t="shared" si="22"/>
        <v>2.6666666666666474</v>
      </c>
      <c r="N246" s="1">
        <f t="shared" si="25"/>
        <v>33.400000000000226</v>
      </c>
      <c r="O246">
        <f t="shared" si="23"/>
        <v>7.9999999999999423</v>
      </c>
      <c r="Q246">
        <f t="shared" si="26"/>
        <v>23.400000000000063</v>
      </c>
    </row>
    <row r="247" spans="8:17" x14ac:dyDescent="0.25">
      <c r="H247" s="1">
        <f t="shared" si="24"/>
        <v>30.36000000000017</v>
      </c>
      <c r="I247">
        <f t="shared" si="22"/>
        <v>2.6333333333333142</v>
      </c>
      <c r="N247" s="1">
        <f t="shared" si="25"/>
        <v>33.500000000000227</v>
      </c>
      <c r="O247">
        <f t="shared" si="23"/>
        <v>7.8999999999999426</v>
      </c>
      <c r="Q247">
        <f t="shared" si="26"/>
        <v>23.500000000000064</v>
      </c>
    </row>
    <row r="248" spans="8:17" x14ac:dyDescent="0.25">
      <c r="H248" s="1">
        <f t="shared" si="24"/>
        <v>30.460000000000171</v>
      </c>
      <c r="I248">
        <f t="shared" si="22"/>
        <v>2.5999999999999801</v>
      </c>
      <c r="N248" s="1">
        <f t="shared" si="25"/>
        <v>33.600000000000229</v>
      </c>
      <c r="O248">
        <f t="shared" si="23"/>
        <v>7.7999999999999403</v>
      </c>
      <c r="Q248">
        <f t="shared" si="26"/>
        <v>23.600000000000065</v>
      </c>
    </row>
    <row r="249" spans="8:17" x14ac:dyDescent="0.25">
      <c r="H249" s="1">
        <f t="shared" si="24"/>
        <v>30.560000000000173</v>
      </c>
      <c r="I249">
        <f t="shared" si="22"/>
        <v>2.566666666666646</v>
      </c>
      <c r="N249" s="1">
        <f t="shared" si="25"/>
        <v>33.70000000000023</v>
      </c>
      <c r="O249">
        <f t="shared" si="23"/>
        <v>7.699999999999938</v>
      </c>
      <c r="Q249">
        <f t="shared" si="26"/>
        <v>23.700000000000067</v>
      </c>
    </row>
    <row r="250" spans="8:17" x14ac:dyDescent="0.25">
      <c r="H250" s="1">
        <f t="shared" si="24"/>
        <v>30.660000000000174</v>
      </c>
      <c r="I250">
        <f t="shared" si="22"/>
        <v>2.5333333333333128</v>
      </c>
      <c r="N250" s="1">
        <f t="shared" si="25"/>
        <v>33.800000000000232</v>
      </c>
      <c r="O250">
        <f t="shared" si="23"/>
        <v>7.5999999999999384</v>
      </c>
      <c r="Q250">
        <f t="shared" si="26"/>
        <v>23.800000000000068</v>
      </c>
    </row>
    <row r="251" spans="8:17" x14ac:dyDescent="0.25">
      <c r="H251" s="1">
        <f t="shared" si="24"/>
        <v>30.760000000000176</v>
      </c>
      <c r="I251">
        <f t="shared" si="22"/>
        <v>2.4999999999999787</v>
      </c>
      <c r="N251" s="1">
        <f t="shared" si="25"/>
        <v>33.900000000000233</v>
      </c>
      <c r="O251">
        <f t="shared" si="23"/>
        <v>7.4999999999999361</v>
      </c>
      <c r="Q251">
        <f t="shared" si="26"/>
        <v>23.90000000000007</v>
      </c>
    </row>
    <row r="252" spans="8:17" x14ac:dyDescent="0.25">
      <c r="H252" s="1">
        <f t="shared" si="24"/>
        <v>30.860000000000177</v>
      </c>
      <c r="I252">
        <f t="shared" si="22"/>
        <v>2.4666666666666455</v>
      </c>
      <c r="N252" s="1">
        <f t="shared" si="25"/>
        <v>34.000000000000234</v>
      </c>
      <c r="O252">
        <f t="shared" si="23"/>
        <v>7.3999999999999364</v>
      </c>
      <c r="Q252">
        <f t="shared" si="26"/>
        <v>24.000000000000071</v>
      </c>
    </row>
    <row r="253" spans="8:17" x14ac:dyDescent="0.25">
      <c r="H253" s="1">
        <f t="shared" si="24"/>
        <v>30.960000000000178</v>
      </c>
      <c r="I253">
        <f t="shared" si="22"/>
        <v>2.4333333333333105</v>
      </c>
      <c r="N253" s="1">
        <f t="shared" si="25"/>
        <v>34.100000000000236</v>
      </c>
      <c r="O253">
        <f t="shared" si="23"/>
        <v>7.2999999999999314</v>
      </c>
      <c r="Q253">
        <f t="shared" si="26"/>
        <v>24.100000000000072</v>
      </c>
    </row>
    <row r="254" spans="8:17" x14ac:dyDescent="0.25">
      <c r="H254" s="1">
        <f t="shared" si="24"/>
        <v>31.06000000000018</v>
      </c>
      <c r="I254">
        <f t="shared" si="22"/>
        <v>2.3999999999999773</v>
      </c>
      <c r="N254" s="1">
        <f t="shared" si="25"/>
        <v>34.200000000000237</v>
      </c>
      <c r="O254">
        <f t="shared" si="23"/>
        <v>7.1999999999999318</v>
      </c>
      <c r="Q254">
        <f t="shared" si="26"/>
        <v>24.200000000000074</v>
      </c>
    </row>
    <row r="255" spans="8:17" x14ac:dyDescent="0.25">
      <c r="H255" s="1">
        <f t="shared" si="24"/>
        <v>31.160000000000181</v>
      </c>
      <c r="I255">
        <f t="shared" si="22"/>
        <v>2.366666666666644</v>
      </c>
      <c r="N255" s="1">
        <f t="shared" si="25"/>
        <v>34.300000000000239</v>
      </c>
      <c r="O255">
        <f t="shared" si="23"/>
        <v>7.0999999999999321</v>
      </c>
      <c r="Q255">
        <f t="shared" si="26"/>
        <v>24.300000000000075</v>
      </c>
    </row>
    <row r="256" spans="8:17" x14ac:dyDescent="0.25">
      <c r="H256" s="1">
        <f t="shared" si="24"/>
        <v>31.260000000000183</v>
      </c>
      <c r="I256">
        <f t="shared" si="22"/>
        <v>2.3333333333333091</v>
      </c>
      <c r="N256" s="1">
        <f t="shared" si="25"/>
        <v>34.40000000000024</v>
      </c>
      <c r="O256">
        <f t="shared" si="23"/>
        <v>6.9999999999999272</v>
      </c>
      <c r="Q256">
        <f t="shared" si="26"/>
        <v>24.400000000000077</v>
      </c>
    </row>
    <row r="257" spans="8:17" x14ac:dyDescent="0.25">
      <c r="H257" s="1">
        <f t="shared" si="24"/>
        <v>31.360000000000184</v>
      </c>
      <c r="I257">
        <f t="shared" si="22"/>
        <v>2.2999999999999758</v>
      </c>
      <c r="N257" s="1">
        <f t="shared" si="25"/>
        <v>34.500000000000242</v>
      </c>
      <c r="O257">
        <f t="shared" si="23"/>
        <v>6.8999999999999275</v>
      </c>
      <c r="Q257">
        <f t="shared" si="26"/>
        <v>24.500000000000078</v>
      </c>
    </row>
    <row r="258" spans="8:17" x14ac:dyDescent="0.25">
      <c r="H258" s="1">
        <f t="shared" si="24"/>
        <v>31.460000000000186</v>
      </c>
      <c r="I258">
        <f t="shared" si="22"/>
        <v>2.2666666666666426</v>
      </c>
      <c r="N258" s="1">
        <f t="shared" si="25"/>
        <v>34.600000000000243</v>
      </c>
      <c r="O258">
        <f t="shared" si="23"/>
        <v>6.7999999999999279</v>
      </c>
      <c r="Q258">
        <f t="shared" si="26"/>
        <v>24.60000000000008</v>
      </c>
    </row>
    <row r="259" spans="8:17" x14ac:dyDescent="0.25">
      <c r="H259" s="1">
        <f t="shared" si="24"/>
        <v>31.560000000000187</v>
      </c>
      <c r="I259">
        <f t="shared" si="22"/>
        <v>2.2333333333333076</v>
      </c>
      <c r="N259" s="1">
        <f t="shared" si="25"/>
        <v>34.700000000000244</v>
      </c>
      <c r="O259">
        <f t="shared" si="23"/>
        <v>6.6999999999999229</v>
      </c>
      <c r="Q259">
        <f t="shared" si="26"/>
        <v>24.700000000000081</v>
      </c>
    </row>
    <row r="260" spans="8:17" x14ac:dyDescent="0.25">
      <c r="H260" s="1">
        <f t="shared" si="24"/>
        <v>31.660000000000188</v>
      </c>
      <c r="I260">
        <f t="shared" si="22"/>
        <v>2.1999999999999744</v>
      </c>
      <c r="N260" s="1">
        <f t="shared" si="25"/>
        <v>34.800000000000246</v>
      </c>
      <c r="O260">
        <f t="shared" si="23"/>
        <v>6.5999999999999233</v>
      </c>
      <c r="Q260">
        <f t="shared" si="26"/>
        <v>24.800000000000082</v>
      </c>
    </row>
    <row r="261" spans="8:17" x14ac:dyDescent="0.25">
      <c r="H261" s="1">
        <f t="shared" si="24"/>
        <v>31.76000000000019</v>
      </c>
      <c r="I261">
        <f t="shared" si="22"/>
        <v>2.1666666666666412</v>
      </c>
      <c r="N261" s="1">
        <f t="shared" si="25"/>
        <v>34.900000000000247</v>
      </c>
      <c r="O261">
        <f t="shared" si="23"/>
        <v>6.4999999999999236</v>
      </c>
      <c r="Q261">
        <f t="shared" si="26"/>
        <v>24.900000000000084</v>
      </c>
    </row>
    <row r="262" spans="8:17" x14ac:dyDescent="0.25">
      <c r="H262" s="1">
        <f t="shared" si="24"/>
        <v>31.860000000000191</v>
      </c>
      <c r="I262">
        <f t="shared" si="22"/>
        <v>2.1333333333333062</v>
      </c>
      <c r="N262" s="1">
        <f t="shared" si="25"/>
        <v>35.000000000000249</v>
      </c>
      <c r="O262">
        <f t="shared" si="23"/>
        <v>6.3999999999999186</v>
      </c>
      <c r="Q262">
        <f t="shared" si="26"/>
        <v>25.000000000000085</v>
      </c>
    </row>
    <row r="263" spans="8:17" x14ac:dyDescent="0.25">
      <c r="H263" s="1">
        <f t="shared" si="24"/>
        <v>31.960000000000193</v>
      </c>
      <c r="I263">
        <f t="shared" si="22"/>
        <v>2.099999999999973</v>
      </c>
      <c r="N263" s="1">
        <f t="shared" si="25"/>
        <v>35.10000000000025</v>
      </c>
      <c r="O263">
        <f t="shared" si="23"/>
        <v>6.299999999999919</v>
      </c>
      <c r="Q263">
        <f t="shared" si="26"/>
        <v>25.100000000000087</v>
      </c>
    </row>
    <row r="264" spans="8:17" x14ac:dyDescent="0.25">
      <c r="H264" s="1">
        <f t="shared" si="24"/>
        <v>32.060000000000194</v>
      </c>
      <c r="I264">
        <f t="shared" si="22"/>
        <v>2.0666666666666398</v>
      </c>
      <c r="N264" s="1">
        <f t="shared" si="25"/>
        <v>35.200000000000252</v>
      </c>
      <c r="O264">
        <f t="shared" si="23"/>
        <v>6.1999999999999194</v>
      </c>
      <c r="Q264">
        <f t="shared" si="26"/>
        <v>25.200000000000088</v>
      </c>
    </row>
    <row r="265" spans="8:17" x14ac:dyDescent="0.25">
      <c r="H265" s="1">
        <f t="shared" si="24"/>
        <v>32.160000000000196</v>
      </c>
      <c r="I265">
        <f t="shared" si="22"/>
        <v>2.0333333333333048</v>
      </c>
      <c r="N265" s="1">
        <f t="shared" si="25"/>
        <v>35.300000000000253</v>
      </c>
      <c r="O265">
        <f t="shared" si="23"/>
        <v>6.0999999999999144</v>
      </c>
      <c r="Q265">
        <f t="shared" si="26"/>
        <v>25.30000000000009</v>
      </c>
    </row>
    <row r="266" spans="8:17" x14ac:dyDescent="0.25">
      <c r="H266" s="1">
        <f t="shared" si="24"/>
        <v>32.260000000000197</v>
      </c>
      <c r="I266">
        <f t="shared" si="22"/>
        <v>1.9999999999999716</v>
      </c>
      <c r="N266" s="1">
        <f t="shared" si="25"/>
        <v>35.400000000000254</v>
      </c>
      <c r="O266">
        <f t="shared" si="23"/>
        <v>5.9999999999999147</v>
      </c>
      <c r="Q266">
        <f t="shared" si="26"/>
        <v>25.400000000000091</v>
      </c>
    </row>
    <row r="267" spans="8:17" x14ac:dyDescent="0.25">
      <c r="H267" s="1">
        <f t="shared" si="24"/>
        <v>32.360000000000198</v>
      </c>
      <c r="I267">
        <f t="shared" si="22"/>
        <v>1.9666666666666384</v>
      </c>
      <c r="N267" s="1">
        <f t="shared" si="25"/>
        <v>35.500000000000256</v>
      </c>
      <c r="O267">
        <f t="shared" si="23"/>
        <v>5.8999999999999151</v>
      </c>
      <c r="Q267">
        <f t="shared" si="26"/>
        <v>25.500000000000092</v>
      </c>
    </row>
    <row r="268" spans="8:17" x14ac:dyDescent="0.25">
      <c r="H268" s="1">
        <f t="shared" si="24"/>
        <v>32.4600000000002</v>
      </c>
      <c r="I268">
        <f t="shared" si="22"/>
        <v>1.9333333333333034</v>
      </c>
      <c r="N268" s="1">
        <f t="shared" si="25"/>
        <v>35.600000000000257</v>
      </c>
      <c r="O268">
        <f t="shared" si="23"/>
        <v>5.7999999999999101</v>
      </c>
      <c r="Q268">
        <f t="shared" si="26"/>
        <v>25.600000000000094</v>
      </c>
    </row>
    <row r="269" spans="8:17" x14ac:dyDescent="0.25">
      <c r="H269" s="1">
        <f t="shared" si="24"/>
        <v>32.560000000000201</v>
      </c>
      <c r="I269">
        <f t="shared" ref="I269:I332" si="27">(I$9/$L$2)-((Q269)/($L$2))</f>
        <v>1.8999999999999702</v>
      </c>
      <c r="N269" s="1">
        <f t="shared" si="25"/>
        <v>35.700000000000259</v>
      </c>
      <c r="O269">
        <f t="shared" ref="O269:O332" si="28">$L$2*I269</f>
        <v>5.6999999999999105</v>
      </c>
      <c r="Q269">
        <f t="shared" si="26"/>
        <v>25.700000000000095</v>
      </c>
    </row>
    <row r="270" spans="8:17" x14ac:dyDescent="0.25">
      <c r="H270" s="1">
        <f t="shared" ref="H270:H333" si="29">H269+0.1</f>
        <v>32.660000000000203</v>
      </c>
      <c r="I270">
        <f t="shared" si="27"/>
        <v>1.8666666666666369</v>
      </c>
      <c r="N270" s="1">
        <f t="shared" ref="N270:N333" si="30">N269+0.1</f>
        <v>35.80000000000026</v>
      </c>
      <c r="O270">
        <f t="shared" si="28"/>
        <v>5.5999999999999108</v>
      </c>
      <c r="Q270">
        <f t="shared" ref="Q270:Q333" si="31">Q269+0.1</f>
        <v>25.800000000000097</v>
      </c>
    </row>
    <row r="271" spans="8:17" x14ac:dyDescent="0.25">
      <c r="H271" s="1">
        <f t="shared" si="29"/>
        <v>32.760000000000204</v>
      </c>
      <c r="I271">
        <f t="shared" si="27"/>
        <v>1.833333333333302</v>
      </c>
      <c r="N271" s="1">
        <f t="shared" si="30"/>
        <v>35.900000000000261</v>
      </c>
      <c r="O271">
        <f t="shared" si="28"/>
        <v>5.4999999999999059</v>
      </c>
      <c r="Q271">
        <f t="shared" si="31"/>
        <v>25.900000000000098</v>
      </c>
    </row>
    <row r="272" spans="8:17" x14ac:dyDescent="0.25">
      <c r="H272" s="1">
        <f t="shared" si="29"/>
        <v>32.860000000000205</v>
      </c>
      <c r="I272">
        <f t="shared" si="27"/>
        <v>1.7999999999999687</v>
      </c>
      <c r="N272" s="1">
        <f t="shared" si="30"/>
        <v>36.000000000000263</v>
      </c>
      <c r="O272">
        <f t="shared" si="28"/>
        <v>5.3999999999999062</v>
      </c>
      <c r="Q272">
        <f t="shared" si="31"/>
        <v>26.000000000000099</v>
      </c>
    </row>
    <row r="273" spans="8:17" x14ac:dyDescent="0.25">
      <c r="H273" s="1">
        <f t="shared" si="29"/>
        <v>32.960000000000207</v>
      </c>
      <c r="I273">
        <f t="shared" si="27"/>
        <v>1.7666666666666355</v>
      </c>
      <c r="N273" s="1">
        <f t="shared" si="30"/>
        <v>36.100000000000264</v>
      </c>
      <c r="O273">
        <f t="shared" si="28"/>
        <v>5.2999999999999066</v>
      </c>
      <c r="Q273">
        <f t="shared" si="31"/>
        <v>26.100000000000101</v>
      </c>
    </row>
    <row r="274" spans="8:17" x14ac:dyDescent="0.25">
      <c r="H274" s="1">
        <f t="shared" si="29"/>
        <v>33.060000000000208</v>
      </c>
      <c r="I274">
        <f t="shared" si="27"/>
        <v>1.7333333333333005</v>
      </c>
      <c r="N274" s="1">
        <f t="shared" si="30"/>
        <v>36.200000000000266</v>
      </c>
      <c r="O274">
        <f t="shared" si="28"/>
        <v>5.1999999999999016</v>
      </c>
      <c r="Q274">
        <f t="shared" si="31"/>
        <v>26.200000000000102</v>
      </c>
    </row>
    <row r="275" spans="8:17" x14ac:dyDescent="0.25">
      <c r="H275" s="1">
        <f t="shared" si="29"/>
        <v>33.16000000000021</v>
      </c>
      <c r="I275">
        <f t="shared" si="27"/>
        <v>1.6999999999999673</v>
      </c>
      <c r="N275" s="1">
        <f t="shared" si="30"/>
        <v>36.300000000000267</v>
      </c>
      <c r="O275">
        <f t="shared" si="28"/>
        <v>5.0999999999999019</v>
      </c>
      <c r="Q275">
        <f t="shared" si="31"/>
        <v>26.300000000000104</v>
      </c>
    </row>
    <row r="276" spans="8:17" x14ac:dyDescent="0.25">
      <c r="H276" s="1">
        <f t="shared" si="29"/>
        <v>33.260000000000211</v>
      </c>
      <c r="I276">
        <f t="shared" si="27"/>
        <v>1.6666666666666341</v>
      </c>
      <c r="N276" s="1">
        <f t="shared" si="30"/>
        <v>36.400000000000269</v>
      </c>
      <c r="O276">
        <f t="shared" si="28"/>
        <v>4.9999999999999023</v>
      </c>
      <c r="Q276">
        <f t="shared" si="31"/>
        <v>26.400000000000105</v>
      </c>
    </row>
    <row r="277" spans="8:17" x14ac:dyDescent="0.25">
      <c r="H277" s="1">
        <f t="shared" si="29"/>
        <v>33.360000000000213</v>
      </c>
      <c r="I277">
        <f t="shared" si="27"/>
        <v>1.6333333333332991</v>
      </c>
      <c r="N277" s="1">
        <f t="shared" si="30"/>
        <v>36.50000000000027</v>
      </c>
      <c r="O277">
        <f t="shared" si="28"/>
        <v>4.8999999999998973</v>
      </c>
      <c r="Q277">
        <f t="shared" si="31"/>
        <v>26.500000000000107</v>
      </c>
    </row>
    <row r="278" spans="8:17" x14ac:dyDescent="0.25">
      <c r="H278" s="1">
        <f t="shared" si="29"/>
        <v>33.460000000000214</v>
      </c>
      <c r="I278">
        <f t="shared" si="27"/>
        <v>1.5999999999999659</v>
      </c>
      <c r="N278" s="1">
        <f t="shared" si="30"/>
        <v>36.600000000000271</v>
      </c>
      <c r="O278">
        <f t="shared" si="28"/>
        <v>4.7999999999998977</v>
      </c>
      <c r="Q278">
        <f t="shared" si="31"/>
        <v>26.600000000000108</v>
      </c>
    </row>
    <row r="279" spans="8:17" x14ac:dyDescent="0.25">
      <c r="H279" s="1">
        <f t="shared" si="29"/>
        <v>33.560000000000215</v>
      </c>
      <c r="I279">
        <f t="shared" si="27"/>
        <v>1.5666666666666327</v>
      </c>
      <c r="N279" s="1">
        <f t="shared" si="30"/>
        <v>36.700000000000273</v>
      </c>
      <c r="O279">
        <f t="shared" si="28"/>
        <v>4.699999999999898</v>
      </c>
      <c r="Q279">
        <f t="shared" si="31"/>
        <v>26.700000000000109</v>
      </c>
    </row>
    <row r="280" spans="8:17" x14ac:dyDescent="0.25">
      <c r="H280" s="1">
        <f t="shared" si="29"/>
        <v>33.660000000000217</v>
      </c>
      <c r="I280">
        <f t="shared" si="27"/>
        <v>1.5333333333332977</v>
      </c>
      <c r="N280" s="1">
        <f t="shared" si="30"/>
        <v>36.800000000000274</v>
      </c>
      <c r="O280">
        <f t="shared" si="28"/>
        <v>4.5999999999998931</v>
      </c>
      <c r="Q280">
        <f t="shared" si="31"/>
        <v>26.800000000000111</v>
      </c>
    </row>
    <row r="281" spans="8:17" x14ac:dyDescent="0.25">
      <c r="H281" s="1">
        <f t="shared" si="29"/>
        <v>33.760000000000218</v>
      </c>
      <c r="I281">
        <f t="shared" si="27"/>
        <v>1.4999999999999645</v>
      </c>
      <c r="N281" s="1">
        <f t="shared" si="30"/>
        <v>36.900000000000276</v>
      </c>
      <c r="O281">
        <f t="shared" si="28"/>
        <v>4.4999999999998934</v>
      </c>
      <c r="Q281">
        <f t="shared" si="31"/>
        <v>26.900000000000112</v>
      </c>
    </row>
    <row r="282" spans="8:17" x14ac:dyDescent="0.25">
      <c r="H282" s="1">
        <f t="shared" si="29"/>
        <v>33.86000000000022</v>
      </c>
      <c r="I282">
        <f t="shared" si="27"/>
        <v>1.4666666666666313</v>
      </c>
      <c r="N282" s="1">
        <f t="shared" si="30"/>
        <v>37.000000000000277</v>
      </c>
      <c r="O282">
        <f t="shared" si="28"/>
        <v>4.3999999999998938</v>
      </c>
      <c r="Q282">
        <f t="shared" si="31"/>
        <v>27.000000000000114</v>
      </c>
    </row>
    <row r="283" spans="8:17" x14ac:dyDescent="0.25">
      <c r="H283" s="1">
        <f t="shared" si="29"/>
        <v>33.960000000000221</v>
      </c>
      <c r="I283">
        <f t="shared" si="27"/>
        <v>1.4333333333332963</v>
      </c>
      <c r="N283" s="1">
        <f t="shared" si="30"/>
        <v>37.100000000000279</v>
      </c>
      <c r="O283">
        <f t="shared" si="28"/>
        <v>4.2999999999998888</v>
      </c>
      <c r="Q283">
        <f t="shared" si="31"/>
        <v>27.100000000000115</v>
      </c>
    </row>
    <row r="284" spans="8:17" x14ac:dyDescent="0.25">
      <c r="H284" s="1">
        <f t="shared" si="29"/>
        <v>34.060000000000223</v>
      </c>
      <c r="I284">
        <f t="shared" si="27"/>
        <v>1.3999999999999631</v>
      </c>
      <c r="N284" s="1">
        <f t="shared" si="30"/>
        <v>37.20000000000028</v>
      </c>
      <c r="O284">
        <f t="shared" si="28"/>
        <v>4.1999999999998892</v>
      </c>
      <c r="Q284">
        <f t="shared" si="31"/>
        <v>27.200000000000117</v>
      </c>
    </row>
    <row r="285" spans="8:17" x14ac:dyDescent="0.25">
      <c r="H285" s="1">
        <f t="shared" si="29"/>
        <v>34.160000000000224</v>
      </c>
      <c r="I285">
        <f t="shared" si="27"/>
        <v>1.3666666666666298</v>
      </c>
      <c r="N285" s="1">
        <f t="shared" si="30"/>
        <v>37.300000000000281</v>
      </c>
      <c r="O285">
        <f t="shared" si="28"/>
        <v>4.0999999999998895</v>
      </c>
      <c r="Q285">
        <f t="shared" si="31"/>
        <v>27.300000000000118</v>
      </c>
    </row>
    <row r="286" spans="8:17" x14ac:dyDescent="0.25">
      <c r="H286" s="1">
        <f t="shared" si="29"/>
        <v>34.260000000000225</v>
      </c>
      <c r="I286">
        <f t="shared" si="27"/>
        <v>1.3333333333332948</v>
      </c>
      <c r="N286" s="1">
        <f t="shared" si="30"/>
        <v>37.400000000000283</v>
      </c>
      <c r="O286">
        <f t="shared" si="28"/>
        <v>3.9999999999998845</v>
      </c>
      <c r="Q286">
        <f t="shared" si="31"/>
        <v>27.400000000000119</v>
      </c>
    </row>
    <row r="287" spans="8:17" x14ac:dyDescent="0.25">
      <c r="H287" s="1">
        <f t="shared" si="29"/>
        <v>34.360000000000227</v>
      </c>
      <c r="I287">
        <f t="shared" si="27"/>
        <v>1.2999999999999616</v>
      </c>
      <c r="N287" s="1">
        <f t="shared" si="30"/>
        <v>37.500000000000284</v>
      </c>
      <c r="O287">
        <f t="shared" si="28"/>
        <v>3.8999999999998849</v>
      </c>
      <c r="Q287">
        <f t="shared" si="31"/>
        <v>27.500000000000121</v>
      </c>
    </row>
    <row r="288" spans="8:17" x14ac:dyDescent="0.25">
      <c r="H288" s="1">
        <f t="shared" si="29"/>
        <v>34.460000000000228</v>
      </c>
      <c r="I288">
        <f t="shared" si="27"/>
        <v>1.2666666666666284</v>
      </c>
      <c r="N288" s="1">
        <f t="shared" si="30"/>
        <v>37.600000000000286</v>
      </c>
      <c r="O288">
        <f t="shared" si="28"/>
        <v>3.7999999999998852</v>
      </c>
      <c r="Q288">
        <f t="shared" si="31"/>
        <v>27.600000000000122</v>
      </c>
    </row>
    <row r="289" spans="8:17" x14ac:dyDescent="0.25">
      <c r="H289" s="1">
        <f t="shared" si="29"/>
        <v>34.56000000000023</v>
      </c>
      <c r="I289">
        <f t="shared" si="27"/>
        <v>1.2333333333332934</v>
      </c>
      <c r="N289" s="1">
        <f t="shared" si="30"/>
        <v>37.700000000000287</v>
      </c>
      <c r="O289">
        <f t="shared" si="28"/>
        <v>3.6999999999998803</v>
      </c>
      <c r="Q289">
        <f t="shared" si="31"/>
        <v>27.700000000000124</v>
      </c>
    </row>
    <row r="290" spans="8:17" x14ac:dyDescent="0.25">
      <c r="H290" s="1">
        <f t="shared" si="29"/>
        <v>34.660000000000231</v>
      </c>
      <c r="I290">
        <f t="shared" si="27"/>
        <v>1.1999999999999602</v>
      </c>
      <c r="N290" s="1">
        <f t="shared" si="30"/>
        <v>37.800000000000288</v>
      </c>
      <c r="O290">
        <f t="shared" si="28"/>
        <v>3.5999999999998806</v>
      </c>
      <c r="Q290">
        <f t="shared" si="31"/>
        <v>27.800000000000125</v>
      </c>
    </row>
    <row r="291" spans="8:17" x14ac:dyDescent="0.25">
      <c r="H291" s="1">
        <f t="shared" si="29"/>
        <v>34.760000000000232</v>
      </c>
      <c r="I291">
        <f t="shared" si="27"/>
        <v>1.166666666666627</v>
      </c>
      <c r="N291" s="1">
        <f t="shared" si="30"/>
        <v>37.90000000000029</v>
      </c>
      <c r="O291">
        <f t="shared" si="28"/>
        <v>3.499999999999881</v>
      </c>
      <c r="Q291">
        <f t="shared" si="31"/>
        <v>27.900000000000126</v>
      </c>
    </row>
    <row r="292" spans="8:17" x14ac:dyDescent="0.25">
      <c r="H292" s="1">
        <f t="shared" si="29"/>
        <v>34.860000000000234</v>
      </c>
      <c r="I292">
        <f t="shared" si="27"/>
        <v>1.133333333333292</v>
      </c>
      <c r="N292" s="1">
        <f t="shared" si="30"/>
        <v>38.000000000000291</v>
      </c>
      <c r="O292">
        <f t="shared" si="28"/>
        <v>3.399999999999876</v>
      </c>
      <c r="Q292">
        <f t="shared" si="31"/>
        <v>28.000000000000128</v>
      </c>
    </row>
    <row r="293" spans="8:17" x14ac:dyDescent="0.25">
      <c r="H293" s="1">
        <f t="shared" si="29"/>
        <v>34.960000000000235</v>
      </c>
      <c r="I293">
        <f t="shared" si="27"/>
        <v>1.0999999999999588</v>
      </c>
      <c r="N293" s="1">
        <f t="shared" si="30"/>
        <v>38.100000000000293</v>
      </c>
      <c r="O293">
        <f t="shared" si="28"/>
        <v>3.2999999999998764</v>
      </c>
      <c r="Q293">
        <f t="shared" si="31"/>
        <v>28.100000000000129</v>
      </c>
    </row>
    <row r="294" spans="8:17" x14ac:dyDescent="0.25">
      <c r="H294" s="1">
        <f t="shared" si="29"/>
        <v>35.060000000000237</v>
      </c>
      <c r="I294">
        <f t="shared" si="27"/>
        <v>1.0666666666666256</v>
      </c>
      <c r="N294" s="1">
        <f t="shared" si="30"/>
        <v>38.200000000000294</v>
      </c>
      <c r="O294">
        <f t="shared" si="28"/>
        <v>3.1999999999998767</v>
      </c>
      <c r="Q294">
        <f t="shared" si="31"/>
        <v>28.200000000000131</v>
      </c>
    </row>
    <row r="295" spans="8:17" x14ac:dyDescent="0.25">
      <c r="H295" s="1">
        <f t="shared" si="29"/>
        <v>35.160000000000238</v>
      </c>
      <c r="I295">
        <f t="shared" si="27"/>
        <v>1.0333333333332906</v>
      </c>
      <c r="N295" s="1">
        <f t="shared" si="30"/>
        <v>38.300000000000296</v>
      </c>
      <c r="O295">
        <f t="shared" si="28"/>
        <v>3.0999999999998717</v>
      </c>
      <c r="Q295">
        <f t="shared" si="31"/>
        <v>28.300000000000132</v>
      </c>
    </row>
    <row r="296" spans="8:17" x14ac:dyDescent="0.25">
      <c r="H296" s="1">
        <f t="shared" si="29"/>
        <v>35.26000000000024</v>
      </c>
      <c r="I296">
        <f t="shared" si="27"/>
        <v>0.99999999999995737</v>
      </c>
      <c r="N296" s="1">
        <f t="shared" si="30"/>
        <v>38.400000000000297</v>
      </c>
      <c r="O296">
        <f t="shared" si="28"/>
        <v>2.9999999999998721</v>
      </c>
      <c r="Q296">
        <f t="shared" si="31"/>
        <v>28.400000000000134</v>
      </c>
    </row>
    <row r="297" spans="8:17" x14ac:dyDescent="0.25">
      <c r="H297" s="1">
        <f t="shared" si="29"/>
        <v>35.360000000000241</v>
      </c>
      <c r="I297">
        <f t="shared" si="27"/>
        <v>0.96666666666662415</v>
      </c>
      <c r="N297" s="1">
        <f t="shared" si="30"/>
        <v>38.500000000000298</v>
      </c>
      <c r="O297">
        <f t="shared" si="28"/>
        <v>2.8999999999998725</v>
      </c>
      <c r="Q297">
        <f t="shared" si="31"/>
        <v>28.500000000000135</v>
      </c>
    </row>
    <row r="298" spans="8:17" x14ac:dyDescent="0.25">
      <c r="H298" s="1">
        <f t="shared" si="29"/>
        <v>35.460000000000242</v>
      </c>
      <c r="I298">
        <f t="shared" si="27"/>
        <v>0.93333333333328916</v>
      </c>
      <c r="N298" s="1">
        <f t="shared" si="30"/>
        <v>38.6000000000003</v>
      </c>
      <c r="O298">
        <f t="shared" si="28"/>
        <v>2.7999999999998675</v>
      </c>
      <c r="Q298">
        <f t="shared" si="31"/>
        <v>28.600000000000136</v>
      </c>
    </row>
    <row r="299" spans="8:17" x14ac:dyDescent="0.25">
      <c r="H299" s="1">
        <f t="shared" si="29"/>
        <v>35.560000000000244</v>
      </c>
      <c r="I299">
        <f t="shared" si="27"/>
        <v>0.89999999999995595</v>
      </c>
      <c r="N299" s="1">
        <f t="shared" si="30"/>
        <v>38.700000000000301</v>
      </c>
      <c r="O299">
        <f t="shared" si="28"/>
        <v>2.6999999999998678</v>
      </c>
      <c r="Q299">
        <f t="shared" si="31"/>
        <v>28.700000000000138</v>
      </c>
    </row>
    <row r="300" spans="8:17" x14ac:dyDescent="0.25">
      <c r="H300" s="1">
        <f t="shared" si="29"/>
        <v>35.660000000000245</v>
      </c>
      <c r="I300">
        <f t="shared" si="27"/>
        <v>0.86666666666662273</v>
      </c>
      <c r="N300" s="1">
        <f t="shared" si="30"/>
        <v>38.800000000000303</v>
      </c>
      <c r="O300">
        <f t="shared" si="28"/>
        <v>2.5999999999998682</v>
      </c>
      <c r="Q300">
        <f t="shared" si="31"/>
        <v>28.800000000000139</v>
      </c>
    </row>
    <row r="301" spans="8:17" x14ac:dyDescent="0.25">
      <c r="H301" s="1">
        <f t="shared" si="29"/>
        <v>35.760000000000247</v>
      </c>
      <c r="I301">
        <f t="shared" si="27"/>
        <v>0.83333333333328774</v>
      </c>
      <c r="N301" s="1">
        <f t="shared" si="30"/>
        <v>38.900000000000304</v>
      </c>
      <c r="O301">
        <f t="shared" si="28"/>
        <v>2.4999999999998632</v>
      </c>
      <c r="Q301">
        <f t="shared" si="31"/>
        <v>28.900000000000141</v>
      </c>
    </row>
    <row r="302" spans="8:17" x14ac:dyDescent="0.25">
      <c r="H302" s="1">
        <f t="shared" si="29"/>
        <v>35.860000000000248</v>
      </c>
      <c r="I302">
        <f t="shared" si="27"/>
        <v>0.79999999999995453</v>
      </c>
      <c r="N302" s="1">
        <f t="shared" si="30"/>
        <v>39.000000000000306</v>
      </c>
      <c r="O302">
        <f t="shared" si="28"/>
        <v>2.3999999999998636</v>
      </c>
      <c r="Q302">
        <f t="shared" si="31"/>
        <v>29.000000000000142</v>
      </c>
    </row>
    <row r="303" spans="8:17" x14ac:dyDescent="0.25">
      <c r="H303" s="1">
        <f t="shared" si="29"/>
        <v>35.96000000000025</v>
      </c>
      <c r="I303">
        <f t="shared" si="27"/>
        <v>0.76666666666662131</v>
      </c>
      <c r="N303" s="1">
        <f t="shared" si="30"/>
        <v>39.100000000000307</v>
      </c>
      <c r="O303">
        <f t="shared" si="28"/>
        <v>2.2999999999998639</v>
      </c>
      <c r="Q303">
        <f t="shared" si="31"/>
        <v>29.100000000000144</v>
      </c>
    </row>
    <row r="304" spans="8:17" x14ac:dyDescent="0.25">
      <c r="H304" s="1">
        <f t="shared" si="29"/>
        <v>36.060000000000251</v>
      </c>
      <c r="I304">
        <f t="shared" si="27"/>
        <v>0.73333333333328632</v>
      </c>
      <c r="N304" s="1">
        <f t="shared" si="30"/>
        <v>39.200000000000308</v>
      </c>
      <c r="O304">
        <f t="shared" si="28"/>
        <v>2.199999999999859</v>
      </c>
      <c r="Q304">
        <f t="shared" si="31"/>
        <v>29.200000000000145</v>
      </c>
    </row>
    <row r="305" spans="8:17" x14ac:dyDescent="0.25">
      <c r="H305" s="1">
        <f t="shared" si="29"/>
        <v>36.160000000000252</v>
      </c>
      <c r="I305">
        <f t="shared" si="27"/>
        <v>0.6999999999999531</v>
      </c>
      <c r="N305" s="1">
        <f t="shared" si="30"/>
        <v>39.30000000000031</v>
      </c>
      <c r="O305">
        <f t="shared" si="28"/>
        <v>2.0999999999998593</v>
      </c>
      <c r="Q305">
        <f t="shared" si="31"/>
        <v>29.300000000000146</v>
      </c>
    </row>
    <row r="306" spans="8:17" x14ac:dyDescent="0.25">
      <c r="H306" s="1">
        <f t="shared" si="29"/>
        <v>36.260000000000254</v>
      </c>
      <c r="I306">
        <f t="shared" si="27"/>
        <v>0.66666666666661989</v>
      </c>
      <c r="N306" s="1">
        <f t="shared" si="30"/>
        <v>39.400000000000311</v>
      </c>
      <c r="O306">
        <f t="shared" si="28"/>
        <v>1.9999999999998597</v>
      </c>
      <c r="Q306">
        <f t="shared" si="31"/>
        <v>29.400000000000148</v>
      </c>
    </row>
    <row r="307" spans="8:17" x14ac:dyDescent="0.25">
      <c r="H307" s="1">
        <f t="shared" si="29"/>
        <v>36.360000000000255</v>
      </c>
      <c r="I307">
        <f t="shared" si="27"/>
        <v>0.6333333333332849</v>
      </c>
      <c r="N307" s="1">
        <f t="shared" si="30"/>
        <v>39.500000000000313</v>
      </c>
      <c r="O307">
        <f t="shared" si="28"/>
        <v>1.8999999999998547</v>
      </c>
      <c r="Q307">
        <f t="shared" si="31"/>
        <v>29.500000000000149</v>
      </c>
    </row>
    <row r="308" spans="8:17" x14ac:dyDescent="0.25">
      <c r="H308" s="1">
        <f t="shared" si="29"/>
        <v>36.460000000000257</v>
      </c>
      <c r="I308">
        <f t="shared" si="27"/>
        <v>0.59999999999995168</v>
      </c>
      <c r="N308" s="1">
        <f t="shared" si="30"/>
        <v>39.600000000000314</v>
      </c>
      <c r="O308">
        <f t="shared" si="28"/>
        <v>1.799999999999855</v>
      </c>
      <c r="Q308">
        <f t="shared" si="31"/>
        <v>29.600000000000151</v>
      </c>
    </row>
    <row r="309" spans="8:17" x14ac:dyDescent="0.25">
      <c r="H309" s="1">
        <f t="shared" si="29"/>
        <v>36.560000000000258</v>
      </c>
      <c r="I309">
        <f t="shared" si="27"/>
        <v>0.56666666666661847</v>
      </c>
      <c r="N309" s="1">
        <f t="shared" si="30"/>
        <v>39.700000000000315</v>
      </c>
      <c r="O309">
        <f t="shared" si="28"/>
        <v>1.6999999999998554</v>
      </c>
      <c r="Q309">
        <f t="shared" si="31"/>
        <v>29.700000000000152</v>
      </c>
    </row>
    <row r="310" spans="8:17" x14ac:dyDescent="0.25">
      <c r="H310" s="1">
        <f t="shared" si="29"/>
        <v>36.660000000000259</v>
      </c>
      <c r="I310">
        <f t="shared" si="27"/>
        <v>0.53333333333328348</v>
      </c>
      <c r="N310" s="1">
        <f t="shared" si="30"/>
        <v>39.800000000000317</v>
      </c>
      <c r="O310">
        <f t="shared" si="28"/>
        <v>1.5999999999998504</v>
      </c>
      <c r="Q310">
        <f t="shared" si="31"/>
        <v>29.800000000000153</v>
      </c>
    </row>
    <row r="311" spans="8:17" x14ac:dyDescent="0.25">
      <c r="H311" s="1">
        <f t="shared" si="29"/>
        <v>36.760000000000261</v>
      </c>
      <c r="I311">
        <f t="shared" si="27"/>
        <v>0.49999999999995026</v>
      </c>
      <c r="N311" s="1">
        <f t="shared" si="30"/>
        <v>39.900000000000318</v>
      </c>
      <c r="O311">
        <f t="shared" si="28"/>
        <v>1.4999999999998508</v>
      </c>
      <c r="Q311">
        <f t="shared" si="31"/>
        <v>29.900000000000155</v>
      </c>
    </row>
    <row r="312" spans="8:17" x14ac:dyDescent="0.25">
      <c r="H312" s="1">
        <f t="shared" si="29"/>
        <v>36.860000000000262</v>
      </c>
      <c r="I312">
        <f t="shared" si="27"/>
        <v>0.46666666666661705</v>
      </c>
      <c r="N312" s="1">
        <f t="shared" si="30"/>
        <v>40.00000000000032</v>
      </c>
      <c r="O312">
        <f t="shared" si="28"/>
        <v>1.3999999999998511</v>
      </c>
      <c r="Q312">
        <f t="shared" si="31"/>
        <v>30.000000000000156</v>
      </c>
    </row>
    <row r="313" spans="8:17" x14ac:dyDescent="0.25">
      <c r="H313" s="1">
        <f t="shared" si="29"/>
        <v>36.960000000000264</v>
      </c>
      <c r="I313">
        <f t="shared" si="27"/>
        <v>0.43333333333328206</v>
      </c>
      <c r="N313" s="1">
        <f t="shared" si="30"/>
        <v>40.100000000000321</v>
      </c>
      <c r="O313">
        <f t="shared" si="28"/>
        <v>1.2999999999998462</v>
      </c>
      <c r="Q313">
        <f t="shared" si="31"/>
        <v>30.100000000000158</v>
      </c>
    </row>
    <row r="314" spans="8:17" x14ac:dyDescent="0.25">
      <c r="H314" s="1">
        <f t="shared" si="29"/>
        <v>37.060000000000265</v>
      </c>
      <c r="I314">
        <f t="shared" si="27"/>
        <v>0.39999999999994884</v>
      </c>
      <c r="N314" s="1">
        <f t="shared" si="30"/>
        <v>40.200000000000323</v>
      </c>
      <c r="O314">
        <f t="shared" si="28"/>
        <v>1.1999999999998465</v>
      </c>
      <c r="Q314">
        <f t="shared" si="31"/>
        <v>30.200000000000159</v>
      </c>
    </row>
    <row r="315" spans="8:17" x14ac:dyDescent="0.25">
      <c r="H315" s="1">
        <f t="shared" si="29"/>
        <v>37.160000000000267</v>
      </c>
      <c r="I315">
        <f t="shared" si="27"/>
        <v>0.36666666666661563</v>
      </c>
      <c r="N315" s="1">
        <f t="shared" si="30"/>
        <v>40.300000000000324</v>
      </c>
      <c r="O315">
        <f t="shared" si="28"/>
        <v>1.0999999999998469</v>
      </c>
      <c r="Q315">
        <f t="shared" si="31"/>
        <v>30.300000000000161</v>
      </c>
    </row>
    <row r="316" spans="8:17" x14ac:dyDescent="0.25">
      <c r="H316" s="1">
        <f t="shared" si="29"/>
        <v>37.260000000000268</v>
      </c>
      <c r="I316">
        <f t="shared" si="27"/>
        <v>0.33333333333328063</v>
      </c>
      <c r="N316" s="1">
        <f t="shared" si="30"/>
        <v>40.400000000000325</v>
      </c>
      <c r="O316">
        <f t="shared" si="28"/>
        <v>0.9999999999998419</v>
      </c>
      <c r="Q316">
        <f t="shared" si="31"/>
        <v>30.400000000000162</v>
      </c>
    </row>
    <row r="317" spans="8:17" x14ac:dyDescent="0.25">
      <c r="H317" s="1">
        <f t="shared" si="29"/>
        <v>37.360000000000269</v>
      </c>
      <c r="I317">
        <f>(I$9/$L$2)-((Q317)/($L$2))</f>
        <v>0.29999999999994742</v>
      </c>
      <c r="N317" s="1">
        <f t="shared" si="30"/>
        <v>40.500000000000327</v>
      </c>
      <c r="O317">
        <f t="shared" si="28"/>
        <v>0.89999999999984226</v>
      </c>
      <c r="Q317">
        <f t="shared" si="31"/>
        <v>30.500000000000163</v>
      </c>
    </row>
    <row r="318" spans="8:17" x14ac:dyDescent="0.25">
      <c r="H318" s="1">
        <f t="shared" si="29"/>
        <v>37.460000000000271</v>
      </c>
      <c r="I318">
        <f t="shared" si="27"/>
        <v>0.2666666666666142</v>
      </c>
      <c r="N318" s="1">
        <f t="shared" si="30"/>
        <v>40.600000000000328</v>
      </c>
      <c r="O318">
        <f t="shared" si="28"/>
        <v>0.79999999999984261</v>
      </c>
      <c r="Q318">
        <f t="shared" si="31"/>
        <v>30.600000000000165</v>
      </c>
    </row>
    <row r="319" spans="8:17" x14ac:dyDescent="0.25">
      <c r="H319" s="1">
        <f t="shared" si="29"/>
        <v>37.560000000000272</v>
      </c>
      <c r="I319">
        <f t="shared" si="27"/>
        <v>0.23333333333327921</v>
      </c>
      <c r="N319" s="1">
        <f t="shared" si="30"/>
        <v>40.70000000000033</v>
      </c>
      <c r="O319">
        <f t="shared" si="28"/>
        <v>0.69999999999983764</v>
      </c>
      <c r="Q319">
        <f t="shared" si="31"/>
        <v>30.700000000000166</v>
      </c>
    </row>
    <row r="320" spans="8:17" x14ac:dyDescent="0.25">
      <c r="H320" s="1">
        <f t="shared" si="29"/>
        <v>37.660000000000274</v>
      </c>
      <c r="I320">
        <f t="shared" si="27"/>
        <v>0.199999999999946</v>
      </c>
      <c r="N320" s="1">
        <f t="shared" si="30"/>
        <v>40.800000000000331</v>
      </c>
      <c r="O320">
        <f t="shared" si="28"/>
        <v>0.599999999999838</v>
      </c>
      <c r="Q320">
        <f t="shared" si="31"/>
        <v>30.800000000000168</v>
      </c>
    </row>
    <row r="321" spans="8:17" x14ac:dyDescent="0.25">
      <c r="H321" s="1">
        <f t="shared" si="29"/>
        <v>37.760000000000275</v>
      </c>
      <c r="I321">
        <f t="shared" si="27"/>
        <v>0.16666666666661278</v>
      </c>
      <c r="N321" s="1">
        <f t="shared" si="30"/>
        <v>40.900000000000333</v>
      </c>
      <c r="O321">
        <f t="shared" si="28"/>
        <v>0.49999999999983835</v>
      </c>
      <c r="Q321">
        <f t="shared" si="31"/>
        <v>30.900000000000169</v>
      </c>
    </row>
    <row r="322" spans="8:17" x14ac:dyDescent="0.25">
      <c r="H322" s="1">
        <f t="shared" si="29"/>
        <v>37.860000000000277</v>
      </c>
      <c r="I322">
        <f t="shared" si="27"/>
        <v>0.13333333333327779</v>
      </c>
      <c r="N322" s="1">
        <f t="shared" si="30"/>
        <v>41.000000000000334</v>
      </c>
      <c r="O322">
        <f t="shared" si="28"/>
        <v>0.39999999999983338</v>
      </c>
      <c r="Q322">
        <f t="shared" si="31"/>
        <v>31.000000000000171</v>
      </c>
    </row>
    <row r="323" spans="8:17" x14ac:dyDescent="0.25">
      <c r="H323" s="1">
        <f t="shared" si="29"/>
        <v>37.960000000000278</v>
      </c>
      <c r="I323">
        <f t="shared" si="27"/>
        <v>9.9999999999944578E-2</v>
      </c>
      <c r="N323" s="1">
        <f t="shared" si="30"/>
        <v>41.100000000000335</v>
      </c>
      <c r="O323">
        <f t="shared" si="28"/>
        <v>0.29999999999983373</v>
      </c>
      <c r="Q323">
        <f t="shared" si="31"/>
        <v>31.100000000000172</v>
      </c>
    </row>
    <row r="324" spans="8:17" x14ac:dyDescent="0.25">
      <c r="H324" s="1">
        <f t="shared" si="29"/>
        <v>38.060000000000279</v>
      </c>
      <c r="I324">
        <f t="shared" si="27"/>
        <v>6.6666666666611363E-2</v>
      </c>
      <c r="N324" s="1">
        <f t="shared" si="30"/>
        <v>41.200000000000337</v>
      </c>
      <c r="O324">
        <f t="shared" si="28"/>
        <v>0.19999999999983409</v>
      </c>
      <c r="Q324">
        <f t="shared" si="31"/>
        <v>31.200000000000173</v>
      </c>
    </row>
    <row r="325" spans="8:17" x14ac:dyDescent="0.25">
      <c r="H325" s="1">
        <f t="shared" si="29"/>
        <v>38.160000000000281</v>
      </c>
      <c r="I325">
        <f t="shared" si="27"/>
        <v>3.3333333333276371E-2</v>
      </c>
      <c r="N325" s="1">
        <f t="shared" si="30"/>
        <v>41.300000000000338</v>
      </c>
      <c r="O325">
        <f t="shared" si="28"/>
        <v>9.9999999999829114E-2</v>
      </c>
      <c r="Q325">
        <f t="shared" si="31"/>
        <v>31.300000000000175</v>
      </c>
    </row>
    <row r="326" spans="8:17" x14ac:dyDescent="0.25">
      <c r="H326" s="1">
        <f t="shared" si="29"/>
        <v>38.260000000000282</v>
      </c>
      <c r="I326">
        <f t="shared" si="27"/>
        <v>-5.6843418860808015E-14</v>
      </c>
      <c r="N326" s="1">
        <f t="shared" si="30"/>
        <v>41.40000000000034</v>
      </c>
      <c r="O326">
        <f t="shared" si="28"/>
        <v>-1.7053025658242404E-13</v>
      </c>
      <c r="Q326">
        <f t="shared" si="31"/>
        <v>31.400000000000176</v>
      </c>
    </row>
    <row r="327" spans="8:17" x14ac:dyDescent="0.25">
      <c r="H327" s="1">
        <f t="shared" si="29"/>
        <v>38.360000000000284</v>
      </c>
      <c r="I327">
        <f t="shared" si="27"/>
        <v>-3.3333333333390058E-2</v>
      </c>
      <c r="N327" s="1">
        <f t="shared" si="30"/>
        <v>41.500000000000341</v>
      </c>
      <c r="O327">
        <f t="shared" si="28"/>
        <v>-0.10000000000017017</v>
      </c>
      <c r="Q327">
        <f t="shared" si="31"/>
        <v>31.500000000000178</v>
      </c>
    </row>
    <row r="328" spans="8:17" x14ac:dyDescent="0.25">
      <c r="H328" s="1">
        <f t="shared" si="29"/>
        <v>38.460000000000285</v>
      </c>
      <c r="I328">
        <f t="shared" si="27"/>
        <v>-6.666666666672505E-2</v>
      </c>
      <c r="N328" s="1">
        <f t="shared" si="30"/>
        <v>41.600000000000342</v>
      </c>
      <c r="O328">
        <f t="shared" si="28"/>
        <v>-0.20000000000017515</v>
      </c>
      <c r="Q328">
        <f t="shared" si="31"/>
        <v>31.600000000000179</v>
      </c>
    </row>
    <row r="329" spans="8:17" x14ac:dyDescent="0.25">
      <c r="H329" s="1">
        <f t="shared" si="29"/>
        <v>38.560000000000286</v>
      </c>
      <c r="I329">
        <f t="shared" si="27"/>
        <v>-0.10000000000005826</v>
      </c>
      <c r="N329" s="1">
        <f t="shared" si="30"/>
        <v>41.700000000000344</v>
      </c>
      <c r="O329">
        <f t="shared" si="28"/>
        <v>-0.30000000000017479</v>
      </c>
      <c r="Q329">
        <f t="shared" si="31"/>
        <v>31.70000000000018</v>
      </c>
    </row>
    <row r="330" spans="8:17" x14ac:dyDescent="0.25">
      <c r="H330" s="1">
        <f t="shared" si="29"/>
        <v>38.660000000000288</v>
      </c>
      <c r="I330">
        <f t="shared" si="27"/>
        <v>-0.13333333333339148</v>
      </c>
      <c r="N330" s="1">
        <f t="shared" si="30"/>
        <v>41.800000000000345</v>
      </c>
      <c r="O330">
        <f t="shared" si="28"/>
        <v>-0.40000000000017444</v>
      </c>
      <c r="Q330">
        <f t="shared" si="31"/>
        <v>31.800000000000182</v>
      </c>
    </row>
    <row r="331" spans="8:17" x14ac:dyDescent="0.25">
      <c r="H331" s="1">
        <f t="shared" si="29"/>
        <v>38.760000000000289</v>
      </c>
      <c r="I331">
        <f t="shared" si="27"/>
        <v>-0.16666666666672647</v>
      </c>
      <c r="N331" s="1">
        <f t="shared" si="30"/>
        <v>41.900000000000347</v>
      </c>
      <c r="O331">
        <f t="shared" si="28"/>
        <v>-0.50000000000017941</v>
      </c>
      <c r="Q331">
        <f t="shared" si="31"/>
        <v>31.900000000000183</v>
      </c>
    </row>
    <row r="332" spans="8:17" x14ac:dyDescent="0.25">
      <c r="H332" s="1">
        <f t="shared" si="29"/>
        <v>38.860000000000291</v>
      </c>
      <c r="I332">
        <f t="shared" si="27"/>
        <v>-0.20000000000005969</v>
      </c>
      <c r="N332" s="1">
        <f t="shared" si="30"/>
        <v>42.000000000000348</v>
      </c>
      <c r="O332">
        <f t="shared" si="28"/>
        <v>-0.60000000000017906</v>
      </c>
      <c r="Q332">
        <f t="shared" si="31"/>
        <v>32.000000000000185</v>
      </c>
    </row>
    <row r="333" spans="8:17" x14ac:dyDescent="0.25">
      <c r="H333" s="1">
        <f t="shared" si="29"/>
        <v>38.960000000000292</v>
      </c>
      <c r="I333">
        <f t="shared" ref="I333:I396" si="32">(I$9/$L$2)-((Q333)/($L$2))</f>
        <v>-0.2333333333333929</v>
      </c>
      <c r="N333" s="1">
        <f t="shared" si="30"/>
        <v>42.10000000000035</v>
      </c>
      <c r="O333">
        <f t="shared" ref="O333:O396" si="33">$L$2*I333</f>
        <v>-0.7000000000001787</v>
      </c>
      <c r="Q333">
        <f t="shared" si="31"/>
        <v>32.100000000000186</v>
      </c>
    </row>
    <row r="334" spans="8:17" x14ac:dyDescent="0.25">
      <c r="H334" s="1">
        <f t="shared" ref="H334:H397" si="34">H333+0.1</f>
        <v>39.060000000000294</v>
      </c>
      <c r="I334">
        <f t="shared" si="32"/>
        <v>-0.26666666666672789</v>
      </c>
      <c r="N334" s="1">
        <f t="shared" ref="N334:N397" si="35">N333+0.1</f>
        <v>42.200000000000351</v>
      </c>
      <c r="O334">
        <f t="shared" si="33"/>
        <v>-0.80000000000018368</v>
      </c>
      <c r="Q334">
        <f t="shared" ref="Q334:Q397" si="36">Q333+0.1</f>
        <v>32.200000000000188</v>
      </c>
    </row>
    <row r="335" spans="8:17" x14ac:dyDescent="0.25">
      <c r="H335" s="1">
        <f t="shared" si="34"/>
        <v>39.160000000000295</v>
      </c>
      <c r="I335">
        <f t="shared" si="32"/>
        <v>-0.30000000000006111</v>
      </c>
      <c r="N335" s="1">
        <f t="shared" si="35"/>
        <v>42.300000000000352</v>
      </c>
      <c r="O335">
        <f t="shared" si="33"/>
        <v>-0.90000000000018332</v>
      </c>
      <c r="Q335">
        <f t="shared" si="36"/>
        <v>32.300000000000189</v>
      </c>
    </row>
    <row r="336" spans="8:17" x14ac:dyDescent="0.25">
      <c r="H336" s="1">
        <f t="shared" si="34"/>
        <v>39.260000000000296</v>
      </c>
      <c r="I336">
        <f t="shared" si="32"/>
        <v>-0.33333333333339432</v>
      </c>
      <c r="N336" s="1">
        <f t="shared" si="35"/>
        <v>42.400000000000354</v>
      </c>
      <c r="O336">
        <f t="shared" si="33"/>
        <v>-1.000000000000183</v>
      </c>
      <c r="Q336">
        <f t="shared" si="36"/>
        <v>32.40000000000019</v>
      </c>
    </row>
    <row r="337" spans="8:17" x14ac:dyDescent="0.25">
      <c r="H337" s="1">
        <f t="shared" si="34"/>
        <v>39.360000000000298</v>
      </c>
      <c r="I337">
        <f t="shared" si="32"/>
        <v>-0.36666666666672931</v>
      </c>
      <c r="N337" s="1">
        <f t="shared" si="35"/>
        <v>42.500000000000355</v>
      </c>
      <c r="O337">
        <f t="shared" si="33"/>
        <v>-1.1000000000001879</v>
      </c>
      <c r="Q337">
        <f t="shared" si="36"/>
        <v>32.500000000000192</v>
      </c>
    </row>
    <row r="338" spans="8:17" x14ac:dyDescent="0.25">
      <c r="H338" s="1">
        <f t="shared" si="34"/>
        <v>39.460000000000299</v>
      </c>
      <c r="I338">
        <f t="shared" si="32"/>
        <v>-0.40000000000006253</v>
      </c>
      <c r="N338" s="1">
        <f t="shared" si="35"/>
        <v>42.600000000000357</v>
      </c>
      <c r="O338">
        <f t="shared" si="33"/>
        <v>-1.2000000000001876</v>
      </c>
      <c r="Q338">
        <f t="shared" si="36"/>
        <v>32.600000000000193</v>
      </c>
    </row>
    <row r="339" spans="8:17" x14ac:dyDescent="0.25">
      <c r="H339" s="1">
        <f t="shared" si="34"/>
        <v>39.560000000000301</v>
      </c>
      <c r="I339">
        <f t="shared" si="32"/>
        <v>-0.43333333333339574</v>
      </c>
      <c r="N339" s="1">
        <f t="shared" si="35"/>
        <v>42.700000000000358</v>
      </c>
      <c r="O339">
        <f t="shared" si="33"/>
        <v>-1.3000000000001872</v>
      </c>
      <c r="Q339">
        <f t="shared" si="36"/>
        <v>32.700000000000195</v>
      </c>
    </row>
    <row r="340" spans="8:17" x14ac:dyDescent="0.25">
      <c r="H340" s="1">
        <f t="shared" si="34"/>
        <v>39.660000000000302</v>
      </c>
      <c r="I340">
        <f t="shared" si="32"/>
        <v>-0.46666666666673073</v>
      </c>
      <c r="N340" s="1">
        <f t="shared" si="35"/>
        <v>42.80000000000036</v>
      </c>
      <c r="O340">
        <f t="shared" si="33"/>
        <v>-1.4000000000001922</v>
      </c>
      <c r="Q340">
        <f t="shared" si="36"/>
        <v>32.800000000000196</v>
      </c>
    </row>
    <row r="341" spans="8:17" x14ac:dyDescent="0.25">
      <c r="H341" s="1">
        <f t="shared" si="34"/>
        <v>39.760000000000304</v>
      </c>
      <c r="I341">
        <f t="shared" si="32"/>
        <v>-0.50000000000006395</v>
      </c>
      <c r="N341" s="1">
        <f t="shared" si="35"/>
        <v>42.900000000000361</v>
      </c>
      <c r="O341">
        <f t="shared" si="33"/>
        <v>-1.5000000000001918</v>
      </c>
      <c r="Q341">
        <f t="shared" si="36"/>
        <v>32.900000000000198</v>
      </c>
    </row>
    <row r="342" spans="8:17" x14ac:dyDescent="0.25">
      <c r="H342" s="1">
        <f t="shared" si="34"/>
        <v>39.860000000000305</v>
      </c>
      <c r="I342">
        <f t="shared" si="32"/>
        <v>-0.53333333333339716</v>
      </c>
      <c r="N342" s="1">
        <f t="shared" si="35"/>
        <v>43.000000000000362</v>
      </c>
      <c r="O342">
        <f t="shared" si="33"/>
        <v>-1.6000000000001915</v>
      </c>
      <c r="Q342">
        <f t="shared" si="36"/>
        <v>33.000000000000199</v>
      </c>
    </row>
    <row r="343" spans="8:17" x14ac:dyDescent="0.25">
      <c r="H343" s="1">
        <f t="shared" si="34"/>
        <v>39.960000000000306</v>
      </c>
      <c r="I343">
        <f t="shared" si="32"/>
        <v>-0.56666666666673216</v>
      </c>
      <c r="N343" s="1">
        <f t="shared" si="35"/>
        <v>43.100000000000364</v>
      </c>
      <c r="O343">
        <f t="shared" si="33"/>
        <v>-1.7000000000001965</v>
      </c>
      <c r="Q343">
        <f t="shared" si="36"/>
        <v>33.1000000000002</v>
      </c>
    </row>
    <row r="344" spans="8:17" x14ac:dyDescent="0.25">
      <c r="H344" s="1">
        <f t="shared" si="34"/>
        <v>40.060000000000308</v>
      </c>
      <c r="I344">
        <f t="shared" si="32"/>
        <v>-0.60000000000006537</v>
      </c>
      <c r="N344" s="1">
        <f t="shared" si="35"/>
        <v>43.200000000000365</v>
      </c>
      <c r="O344">
        <f t="shared" si="33"/>
        <v>-1.8000000000001961</v>
      </c>
      <c r="Q344">
        <f t="shared" si="36"/>
        <v>33.200000000000202</v>
      </c>
    </row>
    <row r="345" spans="8:17" x14ac:dyDescent="0.25">
      <c r="H345" s="1">
        <f t="shared" si="34"/>
        <v>40.160000000000309</v>
      </c>
      <c r="I345">
        <f t="shared" si="32"/>
        <v>-0.63333333333339858</v>
      </c>
      <c r="N345" s="1">
        <f t="shared" si="35"/>
        <v>43.300000000000367</v>
      </c>
      <c r="O345">
        <f t="shared" si="33"/>
        <v>-1.9000000000001958</v>
      </c>
      <c r="Q345">
        <f t="shared" si="36"/>
        <v>33.300000000000203</v>
      </c>
    </row>
    <row r="346" spans="8:17" x14ac:dyDescent="0.25">
      <c r="H346" s="1">
        <f t="shared" si="34"/>
        <v>40.260000000000311</v>
      </c>
      <c r="I346">
        <f t="shared" si="32"/>
        <v>-0.66666666666673358</v>
      </c>
      <c r="N346" s="1">
        <f t="shared" si="35"/>
        <v>43.400000000000368</v>
      </c>
      <c r="O346">
        <f t="shared" si="33"/>
        <v>-2.0000000000002007</v>
      </c>
      <c r="Q346">
        <f t="shared" si="36"/>
        <v>33.400000000000205</v>
      </c>
    </row>
    <row r="347" spans="8:17" x14ac:dyDescent="0.25">
      <c r="H347" s="1">
        <f t="shared" si="34"/>
        <v>40.360000000000312</v>
      </c>
      <c r="I347">
        <f t="shared" si="32"/>
        <v>-0.70000000000006679</v>
      </c>
      <c r="N347" s="1">
        <f t="shared" si="35"/>
        <v>43.500000000000369</v>
      </c>
      <c r="O347">
        <f t="shared" si="33"/>
        <v>-2.1000000000002004</v>
      </c>
      <c r="Q347">
        <f t="shared" si="36"/>
        <v>33.500000000000206</v>
      </c>
    </row>
    <row r="348" spans="8:17" x14ac:dyDescent="0.25">
      <c r="H348" s="1">
        <f t="shared" si="34"/>
        <v>40.460000000000313</v>
      </c>
      <c r="I348">
        <f t="shared" si="32"/>
        <v>-0.73333333333340001</v>
      </c>
      <c r="N348" s="1">
        <f t="shared" si="35"/>
        <v>43.600000000000371</v>
      </c>
      <c r="O348">
        <f t="shared" si="33"/>
        <v>-2.2000000000002</v>
      </c>
      <c r="Q348">
        <f t="shared" si="36"/>
        <v>33.600000000000207</v>
      </c>
    </row>
    <row r="349" spans="8:17" x14ac:dyDescent="0.25">
      <c r="H349" s="1">
        <f t="shared" si="34"/>
        <v>40.560000000000315</v>
      </c>
      <c r="I349">
        <f t="shared" si="32"/>
        <v>-0.766666666666735</v>
      </c>
      <c r="N349" s="1">
        <f t="shared" si="35"/>
        <v>43.700000000000372</v>
      </c>
      <c r="O349">
        <f t="shared" si="33"/>
        <v>-2.300000000000205</v>
      </c>
      <c r="Q349">
        <f t="shared" si="36"/>
        <v>33.700000000000209</v>
      </c>
    </row>
    <row r="350" spans="8:17" x14ac:dyDescent="0.25">
      <c r="H350" s="1">
        <f t="shared" si="34"/>
        <v>40.660000000000316</v>
      </c>
      <c r="I350">
        <f t="shared" si="32"/>
        <v>-0.80000000000006821</v>
      </c>
      <c r="N350" s="1">
        <f t="shared" si="35"/>
        <v>43.800000000000374</v>
      </c>
      <c r="O350">
        <f t="shared" si="33"/>
        <v>-2.4000000000002046</v>
      </c>
      <c r="Q350">
        <f t="shared" si="36"/>
        <v>33.80000000000021</v>
      </c>
    </row>
    <row r="351" spans="8:17" x14ac:dyDescent="0.25">
      <c r="H351" s="1">
        <f t="shared" si="34"/>
        <v>40.760000000000318</v>
      </c>
      <c r="I351">
        <f t="shared" si="32"/>
        <v>-0.83333333333340143</v>
      </c>
      <c r="N351" s="1">
        <f t="shared" si="35"/>
        <v>43.900000000000375</v>
      </c>
      <c r="O351">
        <f t="shared" si="33"/>
        <v>-2.5000000000002043</v>
      </c>
      <c r="Q351">
        <f t="shared" si="36"/>
        <v>33.900000000000212</v>
      </c>
    </row>
    <row r="352" spans="8:17" x14ac:dyDescent="0.25">
      <c r="H352" s="1">
        <f t="shared" si="34"/>
        <v>40.860000000000319</v>
      </c>
      <c r="I352">
        <f t="shared" si="32"/>
        <v>-0.86666666666673642</v>
      </c>
      <c r="N352" s="1">
        <f t="shared" si="35"/>
        <v>44.000000000000377</v>
      </c>
      <c r="O352">
        <f t="shared" si="33"/>
        <v>-2.6000000000002093</v>
      </c>
      <c r="Q352">
        <f t="shared" si="36"/>
        <v>34.000000000000213</v>
      </c>
    </row>
    <row r="353" spans="8:17" x14ac:dyDescent="0.25">
      <c r="H353" s="1">
        <f t="shared" si="34"/>
        <v>40.960000000000321</v>
      </c>
      <c r="I353">
        <f t="shared" si="32"/>
        <v>-0.90000000000006963</v>
      </c>
      <c r="N353" s="1">
        <f t="shared" si="35"/>
        <v>44.100000000000378</v>
      </c>
      <c r="O353">
        <f t="shared" si="33"/>
        <v>-2.7000000000002089</v>
      </c>
      <c r="Q353">
        <f t="shared" si="36"/>
        <v>34.100000000000215</v>
      </c>
    </row>
    <row r="354" spans="8:17" x14ac:dyDescent="0.25">
      <c r="H354" s="1">
        <f t="shared" si="34"/>
        <v>41.060000000000322</v>
      </c>
      <c r="I354">
        <f t="shared" si="32"/>
        <v>-0.93333333333340285</v>
      </c>
      <c r="N354" s="1">
        <f t="shared" si="35"/>
        <v>44.200000000000379</v>
      </c>
      <c r="O354">
        <f t="shared" si="33"/>
        <v>-2.8000000000002085</v>
      </c>
      <c r="Q354">
        <f t="shared" si="36"/>
        <v>34.200000000000216</v>
      </c>
    </row>
    <row r="355" spans="8:17" x14ac:dyDescent="0.25">
      <c r="H355" s="1">
        <f t="shared" si="34"/>
        <v>41.160000000000323</v>
      </c>
      <c r="I355">
        <f t="shared" si="32"/>
        <v>-0.96666666666673784</v>
      </c>
      <c r="N355" s="1">
        <f t="shared" si="35"/>
        <v>44.300000000000381</v>
      </c>
      <c r="O355">
        <f t="shared" si="33"/>
        <v>-2.9000000000002135</v>
      </c>
      <c r="Q355">
        <f t="shared" si="36"/>
        <v>34.300000000000217</v>
      </c>
    </row>
    <row r="356" spans="8:17" x14ac:dyDescent="0.25">
      <c r="H356" s="1">
        <f t="shared" si="34"/>
        <v>41.260000000000325</v>
      </c>
      <c r="I356">
        <f t="shared" si="32"/>
        <v>-1.0000000000000711</v>
      </c>
      <c r="N356" s="1">
        <f t="shared" si="35"/>
        <v>44.400000000000382</v>
      </c>
      <c r="O356">
        <f t="shared" si="33"/>
        <v>-3.0000000000002132</v>
      </c>
      <c r="Q356">
        <f t="shared" si="36"/>
        <v>34.400000000000219</v>
      </c>
    </row>
    <row r="357" spans="8:17" x14ac:dyDescent="0.25">
      <c r="H357" s="1">
        <f t="shared" si="34"/>
        <v>41.360000000000326</v>
      </c>
      <c r="I357">
        <f t="shared" si="32"/>
        <v>-1.0333333333334043</v>
      </c>
      <c r="N357" s="1">
        <f t="shared" si="35"/>
        <v>44.500000000000384</v>
      </c>
      <c r="O357">
        <f t="shared" si="33"/>
        <v>-3.1000000000002128</v>
      </c>
      <c r="Q357">
        <f t="shared" si="36"/>
        <v>34.50000000000022</v>
      </c>
    </row>
    <row r="358" spans="8:17" x14ac:dyDescent="0.25">
      <c r="H358" s="1">
        <f t="shared" si="34"/>
        <v>41.460000000000328</v>
      </c>
      <c r="I358">
        <f t="shared" si="32"/>
        <v>-1.0666666666667393</v>
      </c>
      <c r="N358" s="1">
        <f t="shared" si="35"/>
        <v>44.600000000000385</v>
      </c>
      <c r="O358">
        <f t="shared" si="33"/>
        <v>-3.2000000000002178</v>
      </c>
      <c r="Q358">
        <f t="shared" si="36"/>
        <v>34.600000000000222</v>
      </c>
    </row>
    <row r="359" spans="8:17" x14ac:dyDescent="0.25">
      <c r="H359" s="1">
        <f t="shared" si="34"/>
        <v>41.560000000000329</v>
      </c>
      <c r="I359">
        <f t="shared" si="32"/>
        <v>-1.1000000000000725</v>
      </c>
      <c r="N359" s="1">
        <f t="shared" si="35"/>
        <v>44.700000000000387</v>
      </c>
      <c r="O359">
        <f t="shared" si="33"/>
        <v>-3.3000000000002174</v>
      </c>
      <c r="Q359">
        <f t="shared" si="36"/>
        <v>34.700000000000223</v>
      </c>
    </row>
    <row r="360" spans="8:17" x14ac:dyDescent="0.25">
      <c r="H360" s="1">
        <f t="shared" si="34"/>
        <v>41.660000000000331</v>
      </c>
      <c r="I360">
        <f t="shared" si="32"/>
        <v>-1.1333333333334057</v>
      </c>
      <c r="N360" s="1">
        <f t="shared" si="35"/>
        <v>44.800000000000388</v>
      </c>
      <c r="O360">
        <f t="shared" si="33"/>
        <v>-3.4000000000002171</v>
      </c>
      <c r="Q360">
        <f t="shared" si="36"/>
        <v>34.800000000000225</v>
      </c>
    </row>
    <row r="361" spans="8:17" x14ac:dyDescent="0.25">
      <c r="H361" s="1">
        <f t="shared" si="34"/>
        <v>41.760000000000332</v>
      </c>
      <c r="I361">
        <f t="shared" si="32"/>
        <v>-1.1666666666667407</v>
      </c>
      <c r="N361" s="1">
        <f t="shared" si="35"/>
        <v>44.900000000000389</v>
      </c>
      <c r="O361">
        <f t="shared" si="33"/>
        <v>-3.500000000000222</v>
      </c>
      <c r="Q361">
        <f t="shared" si="36"/>
        <v>34.900000000000226</v>
      </c>
    </row>
    <row r="362" spans="8:17" x14ac:dyDescent="0.25">
      <c r="H362" s="1">
        <f t="shared" si="34"/>
        <v>41.860000000000333</v>
      </c>
      <c r="I362">
        <f t="shared" si="32"/>
        <v>-1.2000000000000739</v>
      </c>
      <c r="N362" s="1">
        <f t="shared" si="35"/>
        <v>45.000000000000391</v>
      </c>
      <c r="O362">
        <f t="shared" si="33"/>
        <v>-3.6000000000002217</v>
      </c>
      <c r="Q362">
        <f t="shared" si="36"/>
        <v>35.000000000000227</v>
      </c>
    </row>
    <row r="363" spans="8:17" x14ac:dyDescent="0.25">
      <c r="H363" s="1">
        <f t="shared" si="34"/>
        <v>41.960000000000335</v>
      </c>
      <c r="I363">
        <f t="shared" si="32"/>
        <v>-1.2333333333334071</v>
      </c>
      <c r="N363" s="1">
        <f t="shared" si="35"/>
        <v>45.100000000000392</v>
      </c>
      <c r="O363">
        <f t="shared" si="33"/>
        <v>-3.7000000000002213</v>
      </c>
      <c r="Q363">
        <f t="shared" si="36"/>
        <v>35.100000000000229</v>
      </c>
    </row>
    <row r="364" spans="8:17" x14ac:dyDescent="0.25">
      <c r="H364" s="1">
        <f t="shared" si="34"/>
        <v>42.060000000000336</v>
      </c>
      <c r="I364">
        <f t="shared" si="32"/>
        <v>-1.2666666666667421</v>
      </c>
      <c r="N364" s="1">
        <f t="shared" si="35"/>
        <v>45.200000000000394</v>
      </c>
      <c r="O364">
        <f t="shared" si="33"/>
        <v>-3.8000000000002263</v>
      </c>
      <c r="Q364">
        <f t="shared" si="36"/>
        <v>35.20000000000023</v>
      </c>
    </row>
    <row r="365" spans="8:17" x14ac:dyDescent="0.25">
      <c r="H365" s="1">
        <f t="shared" si="34"/>
        <v>42.160000000000338</v>
      </c>
      <c r="I365">
        <f t="shared" si="32"/>
        <v>-1.3000000000000753</v>
      </c>
      <c r="N365" s="1">
        <f t="shared" si="35"/>
        <v>45.300000000000395</v>
      </c>
      <c r="O365">
        <f t="shared" si="33"/>
        <v>-3.900000000000226</v>
      </c>
      <c r="Q365">
        <f t="shared" si="36"/>
        <v>35.300000000000232</v>
      </c>
    </row>
    <row r="366" spans="8:17" x14ac:dyDescent="0.25">
      <c r="H366" s="1">
        <f t="shared" si="34"/>
        <v>42.260000000000339</v>
      </c>
      <c r="I366">
        <f t="shared" si="32"/>
        <v>-1.3333333333334085</v>
      </c>
      <c r="N366" s="1">
        <f t="shared" si="35"/>
        <v>45.400000000000396</v>
      </c>
      <c r="O366">
        <f t="shared" si="33"/>
        <v>-4.0000000000002256</v>
      </c>
      <c r="Q366">
        <f t="shared" si="36"/>
        <v>35.400000000000233</v>
      </c>
    </row>
    <row r="367" spans="8:17" x14ac:dyDescent="0.25">
      <c r="H367" s="1">
        <f t="shared" si="34"/>
        <v>42.36000000000034</v>
      </c>
      <c r="I367">
        <f t="shared" si="32"/>
        <v>-1.3666666666667435</v>
      </c>
      <c r="N367" s="1">
        <f t="shared" si="35"/>
        <v>45.500000000000398</v>
      </c>
      <c r="O367">
        <f t="shared" si="33"/>
        <v>-4.1000000000002306</v>
      </c>
      <c r="Q367">
        <f t="shared" si="36"/>
        <v>35.500000000000234</v>
      </c>
    </row>
    <row r="368" spans="8:17" x14ac:dyDescent="0.25">
      <c r="H368" s="1">
        <f t="shared" si="34"/>
        <v>42.460000000000342</v>
      </c>
      <c r="I368">
        <f t="shared" si="32"/>
        <v>-1.4000000000000767</v>
      </c>
      <c r="N368" s="1">
        <f t="shared" si="35"/>
        <v>45.600000000000399</v>
      </c>
      <c r="O368">
        <f t="shared" si="33"/>
        <v>-4.2000000000002302</v>
      </c>
      <c r="Q368">
        <f t="shared" si="36"/>
        <v>35.600000000000236</v>
      </c>
    </row>
    <row r="369" spans="8:17" x14ac:dyDescent="0.25">
      <c r="H369" s="1">
        <f t="shared" si="34"/>
        <v>42.560000000000343</v>
      </c>
      <c r="I369">
        <f t="shared" si="32"/>
        <v>-1.43333333333341</v>
      </c>
      <c r="N369" s="1">
        <f t="shared" si="35"/>
        <v>45.700000000000401</v>
      </c>
      <c r="O369">
        <f t="shared" si="33"/>
        <v>-4.3000000000002299</v>
      </c>
      <c r="Q369">
        <f t="shared" si="36"/>
        <v>35.700000000000237</v>
      </c>
    </row>
    <row r="370" spans="8:17" x14ac:dyDescent="0.25">
      <c r="H370" s="1">
        <f t="shared" si="34"/>
        <v>42.660000000000345</v>
      </c>
      <c r="I370">
        <f t="shared" si="32"/>
        <v>-1.4666666666667449</v>
      </c>
      <c r="N370" s="1">
        <f t="shared" si="35"/>
        <v>45.800000000000402</v>
      </c>
      <c r="O370">
        <f t="shared" si="33"/>
        <v>-4.4000000000002348</v>
      </c>
      <c r="Q370">
        <f t="shared" si="36"/>
        <v>35.800000000000239</v>
      </c>
    </row>
    <row r="371" spans="8:17" x14ac:dyDescent="0.25">
      <c r="H371" s="1">
        <f t="shared" si="34"/>
        <v>42.760000000000346</v>
      </c>
      <c r="I371">
        <f t="shared" si="32"/>
        <v>-1.5000000000000782</v>
      </c>
      <c r="N371" s="1">
        <f t="shared" si="35"/>
        <v>45.900000000000404</v>
      </c>
      <c r="O371">
        <f t="shared" si="33"/>
        <v>-4.5000000000002345</v>
      </c>
      <c r="Q371">
        <f t="shared" si="36"/>
        <v>35.90000000000024</v>
      </c>
    </row>
    <row r="372" spans="8:17" x14ac:dyDescent="0.25">
      <c r="H372" s="1">
        <f t="shared" si="34"/>
        <v>42.860000000000348</v>
      </c>
      <c r="I372">
        <f t="shared" si="32"/>
        <v>-1.5333333333334114</v>
      </c>
      <c r="N372" s="1">
        <f t="shared" si="35"/>
        <v>46.000000000000405</v>
      </c>
      <c r="O372">
        <f t="shared" si="33"/>
        <v>-4.6000000000002341</v>
      </c>
      <c r="Q372">
        <f t="shared" si="36"/>
        <v>36.000000000000242</v>
      </c>
    </row>
    <row r="373" spans="8:17" x14ac:dyDescent="0.25">
      <c r="H373" s="1">
        <f t="shared" si="34"/>
        <v>42.960000000000349</v>
      </c>
      <c r="I373">
        <f t="shared" si="32"/>
        <v>-1.5666666666667464</v>
      </c>
      <c r="N373" s="1">
        <f t="shared" si="35"/>
        <v>46.100000000000406</v>
      </c>
      <c r="O373">
        <f t="shared" si="33"/>
        <v>-4.7000000000002391</v>
      </c>
      <c r="Q373">
        <f t="shared" si="36"/>
        <v>36.100000000000243</v>
      </c>
    </row>
    <row r="374" spans="8:17" x14ac:dyDescent="0.25">
      <c r="H374" s="1">
        <f t="shared" si="34"/>
        <v>43.06000000000035</v>
      </c>
      <c r="I374">
        <f t="shared" si="32"/>
        <v>-1.6000000000000796</v>
      </c>
      <c r="N374" s="1">
        <f t="shared" si="35"/>
        <v>46.200000000000408</v>
      </c>
      <c r="O374">
        <f t="shared" si="33"/>
        <v>-4.8000000000002387</v>
      </c>
      <c r="Q374">
        <f t="shared" si="36"/>
        <v>36.200000000000244</v>
      </c>
    </row>
    <row r="375" spans="8:17" x14ac:dyDescent="0.25">
      <c r="H375" s="1">
        <f t="shared" si="34"/>
        <v>43.160000000000352</v>
      </c>
      <c r="I375">
        <f t="shared" si="32"/>
        <v>-1.6333333333334128</v>
      </c>
      <c r="N375" s="1">
        <f t="shared" si="35"/>
        <v>46.300000000000409</v>
      </c>
      <c r="O375">
        <f t="shared" si="33"/>
        <v>-4.9000000000002384</v>
      </c>
      <c r="Q375">
        <f t="shared" si="36"/>
        <v>36.300000000000246</v>
      </c>
    </row>
    <row r="376" spans="8:17" x14ac:dyDescent="0.25">
      <c r="H376" s="1">
        <f t="shared" si="34"/>
        <v>43.260000000000353</v>
      </c>
      <c r="I376">
        <f t="shared" si="32"/>
        <v>-1.6666666666667478</v>
      </c>
      <c r="N376" s="1">
        <f t="shared" si="35"/>
        <v>46.400000000000411</v>
      </c>
      <c r="O376">
        <f t="shared" si="33"/>
        <v>-5.0000000000002434</v>
      </c>
      <c r="Q376">
        <f t="shared" si="36"/>
        <v>36.400000000000247</v>
      </c>
    </row>
    <row r="377" spans="8:17" x14ac:dyDescent="0.25">
      <c r="H377" s="1">
        <f t="shared" si="34"/>
        <v>43.360000000000355</v>
      </c>
      <c r="I377">
        <f t="shared" si="32"/>
        <v>-1.700000000000081</v>
      </c>
      <c r="N377" s="1">
        <f t="shared" si="35"/>
        <v>46.500000000000412</v>
      </c>
      <c r="O377">
        <f t="shared" si="33"/>
        <v>-5.100000000000243</v>
      </c>
      <c r="Q377">
        <f t="shared" si="36"/>
        <v>36.500000000000249</v>
      </c>
    </row>
    <row r="378" spans="8:17" x14ac:dyDescent="0.25">
      <c r="H378" s="1">
        <f t="shared" si="34"/>
        <v>43.460000000000356</v>
      </c>
      <c r="I378">
        <f t="shared" si="32"/>
        <v>-1.7333333333334142</v>
      </c>
      <c r="N378" s="1">
        <f t="shared" si="35"/>
        <v>46.600000000000414</v>
      </c>
      <c r="O378">
        <f t="shared" si="33"/>
        <v>-5.2000000000002427</v>
      </c>
      <c r="Q378">
        <f t="shared" si="36"/>
        <v>36.60000000000025</v>
      </c>
    </row>
    <row r="379" spans="8:17" x14ac:dyDescent="0.25">
      <c r="H379" s="1">
        <f t="shared" si="34"/>
        <v>43.560000000000358</v>
      </c>
      <c r="I379">
        <f t="shared" si="32"/>
        <v>-1.7666666666667492</v>
      </c>
      <c r="N379" s="1">
        <f t="shared" si="35"/>
        <v>46.700000000000415</v>
      </c>
      <c r="O379">
        <f t="shared" si="33"/>
        <v>-5.3000000000002476</v>
      </c>
      <c r="Q379">
        <f t="shared" si="36"/>
        <v>36.700000000000252</v>
      </c>
    </row>
    <row r="380" spans="8:17" x14ac:dyDescent="0.25">
      <c r="H380" s="1">
        <f t="shared" si="34"/>
        <v>43.660000000000359</v>
      </c>
      <c r="I380">
        <f t="shared" si="32"/>
        <v>-1.8000000000000824</v>
      </c>
      <c r="N380" s="1">
        <f t="shared" si="35"/>
        <v>46.800000000000416</v>
      </c>
      <c r="O380">
        <f t="shared" si="33"/>
        <v>-5.4000000000002473</v>
      </c>
      <c r="Q380">
        <f t="shared" si="36"/>
        <v>36.800000000000253</v>
      </c>
    </row>
    <row r="381" spans="8:17" x14ac:dyDescent="0.25">
      <c r="H381" s="1">
        <f t="shared" si="34"/>
        <v>43.76000000000036</v>
      </c>
      <c r="I381">
        <f t="shared" si="32"/>
        <v>-1.8333333333334156</v>
      </c>
      <c r="N381" s="1">
        <f t="shared" si="35"/>
        <v>46.900000000000418</v>
      </c>
      <c r="O381">
        <f t="shared" si="33"/>
        <v>-5.5000000000002469</v>
      </c>
      <c r="Q381">
        <f t="shared" si="36"/>
        <v>36.900000000000254</v>
      </c>
    </row>
    <row r="382" spans="8:17" x14ac:dyDescent="0.25">
      <c r="H382" s="1">
        <f t="shared" si="34"/>
        <v>43.860000000000362</v>
      </c>
      <c r="I382">
        <f t="shared" si="32"/>
        <v>-1.8666666666667506</v>
      </c>
      <c r="N382" s="1">
        <f t="shared" si="35"/>
        <v>47.000000000000419</v>
      </c>
      <c r="O382">
        <f t="shared" si="33"/>
        <v>-5.6000000000002519</v>
      </c>
      <c r="Q382">
        <f t="shared" si="36"/>
        <v>37.000000000000256</v>
      </c>
    </row>
    <row r="383" spans="8:17" x14ac:dyDescent="0.25">
      <c r="H383" s="1">
        <f t="shared" si="34"/>
        <v>43.960000000000363</v>
      </c>
      <c r="I383">
        <f t="shared" si="32"/>
        <v>-1.9000000000000838</v>
      </c>
      <c r="N383" s="1">
        <f t="shared" si="35"/>
        <v>47.100000000000421</v>
      </c>
      <c r="O383">
        <f t="shared" si="33"/>
        <v>-5.7000000000002515</v>
      </c>
      <c r="Q383">
        <f t="shared" si="36"/>
        <v>37.100000000000257</v>
      </c>
    </row>
    <row r="384" spans="8:17" x14ac:dyDescent="0.25">
      <c r="H384" s="1">
        <f t="shared" si="34"/>
        <v>44.060000000000365</v>
      </c>
      <c r="I384">
        <f t="shared" si="32"/>
        <v>-1.9333333333334171</v>
      </c>
      <c r="N384" s="1">
        <f t="shared" si="35"/>
        <v>47.200000000000422</v>
      </c>
      <c r="O384">
        <f t="shared" si="33"/>
        <v>-5.8000000000002512</v>
      </c>
      <c r="Q384">
        <f t="shared" si="36"/>
        <v>37.200000000000259</v>
      </c>
    </row>
    <row r="385" spans="8:17" x14ac:dyDescent="0.25">
      <c r="H385" s="1">
        <f t="shared" si="34"/>
        <v>44.160000000000366</v>
      </c>
      <c r="I385">
        <f t="shared" si="32"/>
        <v>-1.9666666666667521</v>
      </c>
      <c r="N385" s="1">
        <f t="shared" si="35"/>
        <v>47.300000000000423</v>
      </c>
      <c r="O385">
        <f t="shared" si="33"/>
        <v>-5.9000000000002562</v>
      </c>
      <c r="Q385">
        <f t="shared" si="36"/>
        <v>37.30000000000026</v>
      </c>
    </row>
    <row r="386" spans="8:17" x14ac:dyDescent="0.25">
      <c r="H386" s="1">
        <f t="shared" si="34"/>
        <v>44.260000000000367</v>
      </c>
      <c r="I386">
        <f t="shared" si="32"/>
        <v>-2.0000000000000853</v>
      </c>
      <c r="N386" s="1">
        <f t="shared" si="35"/>
        <v>47.400000000000425</v>
      </c>
      <c r="O386">
        <f t="shared" si="33"/>
        <v>-6.0000000000002558</v>
      </c>
      <c r="Q386">
        <f t="shared" si="36"/>
        <v>37.400000000000261</v>
      </c>
    </row>
    <row r="387" spans="8:17" x14ac:dyDescent="0.25">
      <c r="H387" s="1">
        <f t="shared" si="34"/>
        <v>44.360000000000369</v>
      </c>
      <c r="I387">
        <f t="shared" si="32"/>
        <v>-2.0333333333334185</v>
      </c>
      <c r="N387" s="1">
        <f t="shared" si="35"/>
        <v>47.500000000000426</v>
      </c>
      <c r="O387">
        <f t="shared" si="33"/>
        <v>-6.1000000000002554</v>
      </c>
      <c r="Q387">
        <f t="shared" si="36"/>
        <v>37.500000000000263</v>
      </c>
    </row>
    <row r="388" spans="8:17" x14ac:dyDescent="0.25">
      <c r="H388" s="1">
        <f t="shared" si="34"/>
        <v>44.46000000000037</v>
      </c>
      <c r="I388">
        <f t="shared" si="32"/>
        <v>-2.0666666666667535</v>
      </c>
      <c r="N388" s="1">
        <f t="shared" si="35"/>
        <v>47.600000000000428</v>
      </c>
      <c r="O388">
        <f t="shared" si="33"/>
        <v>-6.2000000000002604</v>
      </c>
      <c r="Q388">
        <f t="shared" si="36"/>
        <v>37.600000000000264</v>
      </c>
    </row>
    <row r="389" spans="8:17" x14ac:dyDescent="0.25">
      <c r="H389" s="1">
        <f t="shared" si="34"/>
        <v>44.560000000000372</v>
      </c>
      <c r="I389">
        <f t="shared" si="32"/>
        <v>-2.1000000000000867</v>
      </c>
      <c r="N389" s="1">
        <f t="shared" si="35"/>
        <v>47.700000000000429</v>
      </c>
      <c r="O389">
        <f t="shared" si="33"/>
        <v>-6.3000000000002601</v>
      </c>
      <c r="Q389">
        <f t="shared" si="36"/>
        <v>37.700000000000266</v>
      </c>
    </row>
    <row r="390" spans="8:17" x14ac:dyDescent="0.25">
      <c r="H390" s="1">
        <f t="shared" si="34"/>
        <v>44.660000000000373</v>
      </c>
      <c r="I390">
        <f t="shared" si="32"/>
        <v>-2.1333333333334199</v>
      </c>
      <c r="N390" s="1">
        <f t="shared" si="35"/>
        <v>47.800000000000431</v>
      </c>
      <c r="O390">
        <f t="shared" si="33"/>
        <v>-6.4000000000002597</v>
      </c>
      <c r="Q390">
        <f t="shared" si="36"/>
        <v>37.800000000000267</v>
      </c>
    </row>
    <row r="391" spans="8:17" x14ac:dyDescent="0.25">
      <c r="H391" s="1">
        <f t="shared" si="34"/>
        <v>44.760000000000375</v>
      </c>
      <c r="I391">
        <f t="shared" si="32"/>
        <v>-2.1666666666667549</v>
      </c>
      <c r="N391" s="1">
        <f t="shared" si="35"/>
        <v>47.900000000000432</v>
      </c>
      <c r="O391">
        <f t="shared" si="33"/>
        <v>-6.5000000000002647</v>
      </c>
      <c r="Q391">
        <f t="shared" si="36"/>
        <v>37.900000000000269</v>
      </c>
    </row>
    <row r="392" spans="8:17" x14ac:dyDescent="0.25">
      <c r="H392" s="1">
        <f t="shared" si="34"/>
        <v>44.860000000000376</v>
      </c>
      <c r="I392">
        <f t="shared" si="32"/>
        <v>-2.2000000000000881</v>
      </c>
      <c r="N392" s="1">
        <f t="shared" si="35"/>
        <v>48.000000000000433</v>
      </c>
      <c r="O392">
        <f t="shared" si="33"/>
        <v>-6.6000000000002643</v>
      </c>
      <c r="Q392">
        <f t="shared" si="36"/>
        <v>38.00000000000027</v>
      </c>
    </row>
    <row r="393" spans="8:17" x14ac:dyDescent="0.25">
      <c r="H393" s="1">
        <f t="shared" si="34"/>
        <v>44.960000000000377</v>
      </c>
      <c r="I393">
        <f t="shared" si="32"/>
        <v>-2.2333333333334213</v>
      </c>
      <c r="N393" s="1">
        <f t="shared" si="35"/>
        <v>48.100000000000435</v>
      </c>
      <c r="O393">
        <f t="shared" si="33"/>
        <v>-6.700000000000264</v>
      </c>
      <c r="Q393">
        <f t="shared" si="36"/>
        <v>38.100000000000271</v>
      </c>
    </row>
    <row r="394" spans="8:17" x14ac:dyDescent="0.25">
      <c r="H394" s="1">
        <f t="shared" si="34"/>
        <v>45.060000000000379</v>
      </c>
      <c r="I394">
        <f t="shared" si="32"/>
        <v>-2.2666666666667563</v>
      </c>
      <c r="N394" s="1">
        <f t="shared" si="35"/>
        <v>48.200000000000436</v>
      </c>
      <c r="O394">
        <f t="shared" si="33"/>
        <v>-6.8000000000002689</v>
      </c>
      <c r="Q394">
        <f t="shared" si="36"/>
        <v>38.200000000000273</v>
      </c>
    </row>
    <row r="395" spans="8:17" x14ac:dyDescent="0.25">
      <c r="H395" s="1">
        <f t="shared" si="34"/>
        <v>45.16000000000038</v>
      </c>
      <c r="I395">
        <f t="shared" si="32"/>
        <v>-2.3000000000000895</v>
      </c>
      <c r="N395" s="1">
        <f t="shared" si="35"/>
        <v>48.300000000000438</v>
      </c>
      <c r="O395">
        <f t="shared" si="33"/>
        <v>-6.9000000000002686</v>
      </c>
      <c r="Q395">
        <f t="shared" si="36"/>
        <v>38.300000000000274</v>
      </c>
    </row>
    <row r="396" spans="8:17" x14ac:dyDescent="0.25">
      <c r="H396" s="1">
        <f t="shared" si="34"/>
        <v>45.260000000000382</v>
      </c>
      <c r="I396">
        <f t="shared" si="32"/>
        <v>-2.3333333333334227</v>
      </c>
      <c r="N396" s="1">
        <f t="shared" si="35"/>
        <v>48.400000000000439</v>
      </c>
      <c r="O396">
        <f t="shared" si="33"/>
        <v>-7.0000000000002682</v>
      </c>
      <c r="Q396">
        <f t="shared" si="36"/>
        <v>38.400000000000276</v>
      </c>
    </row>
    <row r="397" spans="8:17" x14ac:dyDescent="0.25">
      <c r="H397" s="1">
        <f t="shared" si="34"/>
        <v>45.360000000000383</v>
      </c>
      <c r="I397">
        <f t="shared" ref="I397:I460" si="37">(I$9/$L$2)-((Q397)/($L$2))</f>
        <v>-2.3666666666667577</v>
      </c>
      <c r="N397" s="1">
        <f t="shared" si="35"/>
        <v>48.500000000000441</v>
      </c>
      <c r="O397">
        <f t="shared" ref="O397:O460" si="38">$L$2*I397</f>
        <v>-7.1000000000002732</v>
      </c>
      <c r="Q397">
        <f t="shared" si="36"/>
        <v>38.500000000000277</v>
      </c>
    </row>
    <row r="398" spans="8:17" x14ac:dyDescent="0.25">
      <c r="H398" s="1">
        <f t="shared" ref="H398:H461" si="39">H397+0.1</f>
        <v>45.460000000000385</v>
      </c>
      <c r="I398">
        <f t="shared" si="37"/>
        <v>-2.4000000000000909</v>
      </c>
      <c r="N398" s="1">
        <f t="shared" ref="N398:N461" si="40">N397+0.1</f>
        <v>48.600000000000442</v>
      </c>
      <c r="O398">
        <f t="shared" si="38"/>
        <v>-7.2000000000002728</v>
      </c>
      <c r="Q398">
        <f t="shared" ref="Q398:Q461" si="41">Q397+0.1</f>
        <v>38.600000000000279</v>
      </c>
    </row>
    <row r="399" spans="8:17" x14ac:dyDescent="0.25">
      <c r="H399" s="1">
        <f t="shared" si="39"/>
        <v>45.560000000000386</v>
      </c>
      <c r="I399">
        <f t="shared" si="37"/>
        <v>-2.4333333333334242</v>
      </c>
      <c r="N399" s="1">
        <f t="shared" si="40"/>
        <v>48.700000000000443</v>
      </c>
      <c r="O399">
        <f t="shared" si="38"/>
        <v>-7.3000000000002725</v>
      </c>
      <c r="Q399">
        <f t="shared" si="41"/>
        <v>38.70000000000028</v>
      </c>
    </row>
    <row r="400" spans="8:17" x14ac:dyDescent="0.25">
      <c r="H400" s="1">
        <f t="shared" si="39"/>
        <v>45.660000000000387</v>
      </c>
      <c r="I400">
        <f t="shared" si="37"/>
        <v>-2.4666666666667592</v>
      </c>
      <c r="N400" s="1">
        <f t="shared" si="40"/>
        <v>48.800000000000445</v>
      </c>
      <c r="O400">
        <f t="shared" si="38"/>
        <v>-7.4000000000002775</v>
      </c>
      <c r="Q400">
        <f t="shared" si="41"/>
        <v>38.800000000000281</v>
      </c>
    </row>
    <row r="401" spans="8:17" x14ac:dyDescent="0.25">
      <c r="H401" s="1">
        <f t="shared" si="39"/>
        <v>45.760000000000389</v>
      </c>
      <c r="I401">
        <f t="shared" si="37"/>
        <v>-2.5000000000000924</v>
      </c>
      <c r="N401" s="1">
        <f t="shared" si="40"/>
        <v>48.900000000000446</v>
      </c>
      <c r="O401">
        <f t="shared" si="38"/>
        <v>-7.5000000000002771</v>
      </c>
      <c r="Q401">
        <f t="shared" si="41"/>
        <v>38.900000000000283</v>
      </c>
    </row>
    <row r="402" spans="8:17" x14ac:dyDescent="0.25">
      <c r="H402" s="1">
        <f t="shared" si="39"/>
        <v>45.86000000000039</v>
      </c>
      <c r="I402">
        <f t="shared" si="37"/>
        <v>-2.5333333333334256</v>
      </c>
      <c r="N402" s="1">
        <f t="shared" si="40"/>
        <v>49.000000000000448</v>
      </c>
      <c r="O402">
        <f t="shared" si="38"/>
        <v>-7.6000000000002768</v>
      </c>
      <c r="Q402">
        <f t="shared" si="41"/>
        <v>39.000000000000284</v>
      </c>
    </row>
    <row r="403" spans="8:17" x14ac:dyDescent="0.25">
      <c r="H403" s="1">
        <f t="shared" si="39"/>
        <v>45.960000000000392</v>
      </c>
      <c r="I403">
        <f t="shared" si="37"/>
        <v>-2.5666666666667606</v>
      </c>
      <c r="N403" s="1">
        <f t="shared" si="40"/>
        <v>49.100000000000449</v>
      </c>
      <c r="O403">
        <f t="shared" si="38"/>
        <v>-7.7000000000002817</v>
      </c>
      <c r="Q403">
        <f t="shared" si="41"/>
        <v>39.100000000000286</v>
      </c>
    </row>
    <row r="404" spans="8:17" x14ac:dyDescent="0.25">
      <c r="H404" s="1">
        <f t="shared" si="39"/>
        <v>46.060000000000393</v>
      </c>
      <c r="I404">
        <f t="shared" si="37"/>
        <v>-2.6000000000000938</v>
      </c>
      <c r="N404" s="1">
        <f t="shared" si="40"/>
        <v>49.20000000000045</v>
      </c>
      <c r="O404">
        <f t="shared" si="38"/>
        <v>-7.8000000000002814</v>
      </c>
      <c r="Q404">
        <f t="shared" si="41"/>
        <v>39.200000000000287</v>
      </c>
    </row>
    <row r="405" spans="8:17" x14ac:dyDescent="0.25">
      <c r="H405" s="1">
        <f t="shared" si="39"/>
        <v>46.160000000000394</v>
      </c>
      <c r="I405">
        <f t="shared" si="37"/>
        <v>-2.633333333333427</v>
      </c>
      <c r="N405" s="1">
        <f t="shared" si="40"/>
        <v>49.300000000000452</v>
      </c>
      <c r="O405">
        <f t="shared" si="38"/>
        <v>-7.900000000000281</v>
      </c>
      <c r="Q405">
        <f t="shared" si="41"/>
        <v>39.300000000000288</v>
      </c>
    </row>
    <row r="406" spans="8:17" x14ac:dyDescent="0.25">
      <c r="H406" s="1">
        <f t="shared" si="39"/>
        <v>46.260000000000396</v>
      </c>
      <c r="I406">
        <f t="shared" si="37"/>
        <v>-2.666666666666762</v>
      </c>
      <c r="N406" s="1">
        <f t="shared" si="40"/>
        <v>49.400000000000453</v>
      </c>
      <c r="O406">
        <f t="shared" si="38"/>
        <v>-8.000000000000286</v>
      </c>
      <c r="Q406">
        <f t="shared" si="41"/>
        <v>39.40000000000029</v>
      </c>
    </row>
    <row r="407" spans="8:17" x14ac:dyDescent="0.25">
      <c r="H407" s="1">
        <f t="shared" si="39"/>
        <v>46.360000000000397</v>
      </c>
      <c r="I407">
        <f t="shared" si="37"/>
        <v>-2.7000000000000952</v>
      </c>
      <c r="N407" s="1">
        <f t="shared" si="40"/>
        <v>49.500000000000455</v>
      </c>
      <c r="O407">
        <f t="shared" si="38"/>
        <v>-8.1000000000002856</v>
      </c>
      <c r="Q407">
        <f t="shared" si="41"/>
        <v>39.500000000000291</v>
      </c>
    </row>
    <row r="408" spans="8:17" x14ac:dyDescent="0.25">
      <c r="H408" s="1">
        <f t="shared" si="39"/>
        <v>46.460000000000399</v>
      </c>
      <c r="I408">
        <f t="shared" si="37"/>
        <v>-2.7333333333334284</v>
      </c>
      <c r="N408" s="1">
        <f t="shared" si="40"/>
        <v>49.600000000000456</v>
      </c>
      <c r="O408">
        <f t="shared" si="38"/>
        <v>-8.2000000000002853</v>
      </c>
      <c r="Q408">
        <f t="shared" si="41"/>
        <v>39.600000000000293</v>
      </c>
    </row>
    <row r="409" spans="8:17" x14ac:dyDescent="0.25">
      <c r="H409" s="1">
        <f t="shared" si="39"/>
        <v>46.5600000000004</v>
      </c>
      <c r="I409">
        <f t="shared" si="37"/>
        <v>-2.7666666666667634</v>
      </c>
      <c r="N409" s="1">
        <f t="shared" si="40"/>
        <v>49.700000000000458</v>
      </c>
      <c r="O409">
        <f t="shared" si="38"/>
        <v>-8.3000000000002903</v>
      </c>
      <c r="Q409">
        <f t="shared" si="41"/>
        <v>39.700000000000294</v>
      </c>
    </row>
    <row r="410" spans="8:17" x14ac:dyDescent="0.25">
      <c r="H410" s="1">
        <f t="shared" si="39"/>
        <v>46.660000000000402</v>
      </c>
      <c r="I410">
        <f t="shared" si="37"/>
        <v>-2.8000000000000966</v>
      </c>
      <c r="N410" s="1">
        <f t="shared" si="40"/>
        <v>49.800000000000459</v>
      </c>
      <c r="O410">
        <f t="shared" si="38"/>
        <v>-8.4000000000002899</v>
      </c>
      <c r="Q410">
        <f t="shared" si="41"/>
        <v>39.800000000000296</v>
      </c>
    </row>
    <row r="411" spans="8:17" x14ac:dyDescent="0.25">
      <c r="H411" s="1">
        <f t="shared" si="39"/>
        <v>46.760000000000403</v>
      </c>
      <c r="I411">
        <f t="shared" si="37"/>
        <v>-2.8333333333334298</v>
      </c>
      <c r="N411" s="1">
        <f t="shared" si="40"/>
        <v>49.90000000000046</v>
      </c>
      <c r="O411">
        <f t="shared" si="38"/>
        <v>-8.5000000000002895</v>
      </c>
      <c r="Q411">
        <f t="shared" si="41"/>
        <v>39.900000000000297</v>
      </c>
    </row>
    <row r="412" spans="8:17" x14ac:dyDescent="0.25">
      <c r="H412" s="1">
        <f t="shared" si="39"/>
        <v>46.860000000000404</v>
      </c>
      <c r="I412">
        <f t="shared" si="37"/>
        <v>-2.8666666666667648</v>
      </c>
      <c r="N412" s="1">
        <f t="shared" si="40"/>
        <v>50.000000000000462</v>
      </c>
      <c r="O412">
        <f t="shared" si="38"/>
        <v>-8.6000000000002945</v>
      </c>
      <c r="Q412">
        <f t="shared" si="41"/>
        <v>40.000000000000298</v>
      </c>
    </row>
    <row r="413" spans="8:17" x14ac:dyDescent="0.25">
      <c r="H413" s="1">
        <f t="shared" si="39"/>
        <v>46.960000000000406</v>
      </c>
      <c r="I413">
        <f t="shared" si="37"/>
        <v>-2.9000000000000981</v>
      </c>
      <c r="N413" s="1">
        <f t="shared" si="40"/>
        <v>50.100000000000463</v>
      </c>
      <c r="O413">
        <f t="shared" si="38"/>
        <v>-8.7000000000002942</v>
      </c>
      <c r="Q413">
        <f t="shared" si="41"/>
        <v>40.1000000000003</v>
      </c>
    </row>
    <row r="414" spans="8:17" x14ac:dyDescent="0.25">
      <c r="H414" s="1">
        <f t="shared" si="39"/>
        <v>47.060000000000407</v>
      </c>
      <c r="I414">
        <f t="shared" si="37"/>
        <v>-2.9333333333334313</v>
      </c>
      <c r="N414" s="1">
        <f t="shared" si="40"/>
        <v>50.200000000000465</v>
      </c>
      <c r="O414">
        <f t="shared" si="38"/>
        <v>-8.8000000000002938</v>
      </c>
      <c r="Q414">
        <f t="shared" si="41"/>
        <v>40.200000000000301</v>
      </c>
    </row>
    <row r="415" spans="8:17" x14ac:dyDescent="0.25">
      <c r="H415" s="1">
        <f t="shared" si="39"/>
        <v>47.160000000000409</v>
      </c>
      <c r="I415">
        <f t="shared" si="37"/>
        <v>-2.9666666666667663</v>
      </c>
      <c r="N415" s="1">
        <f t="shared" si="40"/>
        <v>50.300000000000466</v>
      </c>
      <c r="O415">
        <f t="shared" si="38"/>
        <v>-8.9000000000002988</v>
      </c>
      <c r="Q415">
        <f t="shared" si="41"/>
        <v>40.300000000000303</v>
      </c>
    </row>
    <row r="416" spans="8:17" x14ac:dyDescent="0.25">
      <c r="H416" s="1">
        <f t="shared" si="39"/>
        <v>47.26000000000041</v>
      </c>
      <c r="I416">
        <f t="shared" si="37"/>
        <v>-3.0000000000000995</v>
      </c>
      <c r="N416" s="1">
        <f t="shared" si="40"/>
        <v>50.400000000000468</v>
      </c>
      <c r="O416">
        <f t="shared" si="38"/>
        <v>-9.0000000000002984</v>
      </c>
      <c r="Q416">
        <f t="shared" si="41"/>
        <v>40.400000000000304</v>
      </c>
    </row>
    <row r="417" spans="8:17" x14ac:dyDescent="0.25">
      <c r="H417" s="1">
        <f t="shared" si="39"/>
        <v>47.360000000000412</v>
      </c>
      <c r="I417">
        <f t="shared" si="37"/>
        <v>-3.0333333333334327</v>
      </c>
      <c r="N417" s="1">
        <f t="shared" si="40"/>
        <v>50.500000000000469</v>
      </c>
      <c r="O417">
        <f t="shared" si="38"/>
        <v>-9.1000000000002981</v>
      </c>
      <c r="Q417">
        <f t="shared" si="41"/>
        <v>40.500000000000306</v>
      </c>
    </row>
    <row r="418" spans="8:17" x14ac:dyDescent="0.25">
      <c r="H418" s="1">
        <f t="shared" si="39"/>
        <v>47.460000000000413</v>
      </c>
      <c r="I418">
        <f t="shared" si="37"/>
        <v>-3.0666666666667677</v>
      </c>
      <c r="N418" s="1">
        <f t="shared" si="40"/>
        <v>50.60000000000047</v>
      </c>
      <c r="O418">
        <f t="shared" si="38"/>
        <v>-9.200000000000303</v>
      </c>
      <c r="Q418">
        <f t="shared" si="41"/>
        <v>40.600000000000307</v>
      </c>
    </row>
    <row r="419" spans="8:17" x14ac:dyDescent="0.25">
      <c r="H419" s="1">
        <f t="shared" si="39"/>
        <v>47.560000000000414</v>
      </c>
      <c r="I419">
        <f t="shared" si="37"/>
        <v>-3.1000000000001009</v>
      </c>
      <c r="N419" s="1">
        <f t="shared" si="40"/>
        <v>50.700000000000472</v>
      </c>
      <c r="O419">
        <f t="shared" si="38"/>
        <v>-9.3000000000003027</v>
      </c>
      <c r="Q419">
        <f t="shared" si="41"/>
        <v>40.700000000000308</v>
      </c>
    </row>
    <row r="420" spans="8:17" x14ac:dyDescent="0.25">
      <c r="H420" s="1">
        <f t="shared" si="39"/>
        <v>47.660000000000416</v>
      </c>
      <c r="I420">
        <f t="shared" si="37"/>
        <v>-3.1333333333334341</v>
      </c>
      <c r="N420" s="1">
        <f t="shared" si="40"/>
        <v>50.800000000000473</v>
      </c>
      <c r="O420">
        <f t="shared" si="38"/>
        <v>-9.4000000000003023</v>
      </c>
      <c r="Q420">
        <f t="shared" si="41"/>
        <v>40.80000000000031</v>
      </c>
    </row>
    <row r="421" spans="8:17" x14ac:dyDescent="0.25">
      <c r="H421" s="1">
        <f t="shared" si="39"/>
        <v>47.760000000000417</v>
      </c>
      <c r="I421">
        <f t="shared" si="37"/>
        <v>-3.1666666666667691</v>
      </c>
      <c r="N421" s="1">
        <f t="shared" si="40"/>
        <v>50.900000000000475</v>
      </c>
      <c r="O421">
        <f t="shared" si="38"/>
        <v>-9.5000000000003073</v>
      </c>
      <c r="Q421">
        <f t="shared" si="41"/>
        <v>40.900000000000311</v>
      </c>
    </row>
    <row r="422" spans="8:17" x14ac:dyDescent="0.25">
      <c r="H422" s="1">
        <f t="shared" si="39"/>
        <v>47.860000000000419</v>
      </c>
      <c r="I422">
        <f t="shared" si="37"/>
        <v>-3.2000000000001023</v>
      </c>
      <c r="N422" s="1">
        <f t="shared" si="40"/>
        <v>51.000000000000476</v>
      </c>
      <c r="O422">
        <f t="shared" si="38"/>
        <v>-9.600000000000307</v>
      </c>
      <c r="Q422">
        <f t="shared" si="41"/>
        <v>41.000000000000313</v>
      </c>
    </row>
    <row r="423" spans="8:17" x14ac:dyDescent="0.25">
      <c r="H423" s="1">
        <f t="shared" si="39"/>
        <v>47.96000000000042</v>
      </c>
      <c r="I423">
        <f t="shared" si="37"/>
        <v>-3.2333333333334355</v>
      </c>
      <c r="N423" s="1">
        <f t="shared" si="40"/>
        <v>51.100000000000477</v>
      </c>
      <c r="O423">
        <f t="shared" si="38"/>
        <v>-9.7000000000003066</v>
      </c>
      <c r="Q423">
        <f t="shared" si="41"/>
        <v>41.100000000000314</v>
      </c>
    </row>
    <row r="424" spans="8:17" x14ac:dyDescent="0.25">
      <c r="H424" s="1">
        <f t="shared" si="39"/>
        <v>48.060000000000421</v>
      </c>
      <c r="I424">
        <f t="shared" si="37"/>
        <v>-3.2666666666667705</v>
      </c>
      <c r="N424" s="1">
        <f t="shared" si="40"/>
        <v>51.200000000000479</v>
      </c>
      <c r="O424">
        <f t="shared" si="38"/>
        <v>-9.8000000000003116</v>
      </c>
      <c r="Q424">
        <f t="shared" si="41"/>
        <v>41.200000000000315</v>
      </c>
    </row>
    <row r="425" spans="8:17" x14ac:dyDescent="0.25">
      <c r="H425" s="1">
        <f t="shared" si="39"/>
        <v>48.160000000000423</v>
      </c>
      <c r="I425">
        <f t="shared" si="37"/>
        <v>-3.3000000000001037</v>
      </c>
      <c r="N425" s="1">
        <f t="shared" si="40"/>
        <v>51.30000000000048</v>
      </c>
      <c r="O425">
        <f t="shared" si="38"/>
        <v>-9.9000000000003112</v>
      </c>
      <c r="Q425">
        <f t="shared" si="41"/>
        <v>41.300000000000317</v>
      </c>
    </row>
    <row r="426" spans="8:17" x14ac:dyDescent="0.25">
      <c r="H426" s="1">
        <f t="shared" si="39"/>
        <v>48.260000000000424</v>
      </c>
      <c r="I426">
        <f t="shared" si="37"/>
        <v>-3.333333333333437</v>
      </c>
      <c r="N426" s="1">
        <f t="shared" si="40"/>
        <v>51.400000000000482</v>
      </c>
      <c r="O426">
        <f t="shared" si="38"/>
        <v>-10.000000000000311</v>
      </c>
      <c r="Q426">
        <f t="shared" si="41"/>
        <v>41.400000000000318</v>
      </c>
    </row>
    <row r="427" spans="8:17" x14ac:dyDescent="0.25">
      <c r="H427" s="1">
        <f t="shared" si="39"/>
        <v>48.360000000000426</v>
      </c>
      <c r="I427">
        <f t="shared" si="37"/>
        <v>-3.3666666666667719</v>
      </c>
      <c r="N427" s="1">
        <f t="shared" si="40"/>
        <v>51.500000000000483</v>
      </c>
      <c r="O427">
        <f t="shared" si="38"/>
        <v>-10.100000000000316</v>
      </c>
      <c r="Q427">
        <f t="shared" si="41"/>
        <v>41.50000000000032</v>
      </c>
    </row>
    <row r="428" spans="8:17" x14ac:dyDescent="0.25">
      <c r="H428" s="1">
        <f t="shared" si="39"/>
        <v>48.460000000000427</v>
      </c>
      <c r="I428">
        <f t="shared" si="37"/>
        <v>-3.4000000000001052</v>
      </c>
      <c r="N428" s="1">
        <f t="shared" si="40"/>
        <v>51.600000000000485</v>
      </c>
      <c r="O428">
        <f t="shared" si="38"/>
        <v>-10.200000000000315</v>
      </c>
      <c r="Q428">
        <f t="shared" si="41"/>
        <v>41.600000000000321</v>
      </c>
    </row>
    <row r="429" spans="8:17" x14ac:dyDescent="0.25">
      <c r="H429" s="1">
        <f t="shared" si="39"/>
        <v>48.560000000000429</v>
      </c>
      <c r="I429">
        <f t="shared" si="37"/>
        <v>-3.4333333333334384</v>
      </c>
      <c r="N429" s="1">
        <f t="shared" si="40"/>
        <v>51.700000000000486</v>
      </c>
      <c r="O429">
        <f t="shared" si="38"/>
        <v>-10.300000000000315</v>
      </c>
      <c r="Q429">
        <f t="shared" si="41"/>
        <v>41.700000000000323</v>
      </c>
    </row>
    <row r="430" spans="8:17" x14ac:dyDescent="0.25">
      <c r="H430" s="1">
        <f t="shared" si="39"/>
        <v>48.66000000000043</v>
      </c>
      <c r="I430">
        <f t="shared" si="37"/>
        <v>-3.4666666666667734</v>
      </c>
      <c r="N430" s="1">
        <f t="shared" si="40"/>
        <v>51.800000000000487</v>
      </c>
      <c r="O430">
        <f t="shared" si="38"/>
        <v>-10.40000000000032</v>
      </c>
      <c r="Q430">
        <f t="shared" si="41"/>
        <v>41.800000000000324</v>
      </c>
    </row>
    <row r="431" spans="8:17" x14ac:dyDescent="0.25">
      <c r="H431" s="1">
        <f t="shared" si="39"/>
        <v>48.760000000000431</v>
      </c>
      <c r="I431">
        <f t="shared" si="37"/>
        <v>-3.5000000000001066</v>
      </c>
      <c r="N431" s="1">
        <f t="shared" si="40"/>
        <v>51.900000000000489</v>
      </c>
      <c r="O431">
        <f t="shared" si="38"/>
        <v>-10.50000000000032</v>
      </c>
      <c r="Q431">
        <f t="shared" si="41"/>
        <v>41.900000000000325</v>
      </c>
    </row>
    <row r="432" spans="8:17" x14ac:dyDescent="0.25">
      <c r="H432" s="1">
        <f t="shared" si="39"/>
        <v>48.860000000000433</v>
      </c>
      <c r="I432">
        <f t="shared" si="37"/>
        <v>-3.5333333333334398</v>
      </c>
      <c r="N432" s="1">
        <f t="shared" si="40"/>
        <v>52.00000000000049</v>
      </c>
      <c r="O432">
        <f t="shared" si="38"/>
        <v>-10.600000000000319</v>
      </c>
      <c r="Q432">
        <f t="shared" si="41"/>
        <v>42.000000000000327</v>
      </c>
    </row>
    <row r="433" spans="8:17" x14ac:dyDescent="0.25">
      <c r="H433" s="1">
        <f t="shared" si="39"/>
        <v>48.960000000000434</v>
      </c>
      <c r="I433">
        <f t="shared" si="37"/>
        <v>-3.5666666666667748</v>
      </c>
      <c r="N433" s="1">
        <f t="shared" si="40"/>
        <v>52.100000000000492</v>
      </c>
      <c r="O433">
        <f t="shared" si="38"/>
        <v>-10.700000000000324</v>
      </c>
      <c r="Q433">
        <f t="shared" si="41"/>
        <v>42.100000000000328</v>
      </c>
    </row>
    <row r="434" spans="8:17" x14ac:dyDescent="0.25">
      <c r="H434" s="1">
        <f t="shared" si="39"/>
        <v>49.060000000000436</v>
      </c>
      <c r="I434">
        <f t="shared" si="37"/>
        <v>-3.600000000000108</v>
      </c>
      <c r="N434" s="1">
        <f t="shared" si="40"/>
        <v>52.200000000000493</v>
      </c>
      <c r="O434">
        <f t="shared" si="38"/>
        <v>-10.800000000000324</v>
      </c>
      <c r="Q434">
        <f t="shared" si="41"/>
        <v>42.20000000000033</v>
      </c>
    </row>
    <row r="435" spans="8:17" x14ac:dyDescent="0.25">
      <c r="H435" s="1">
        <f t="shared" si="39"/>
        <v>49.160000000000437</v>
      </c>
      <c r="I435">
        <f t="shared" si="37"/>
        <v>-3.6333333333334412</v>
      </c>
      <c r="N435" s="1">
        <f t="shared" si="40"/>
        <v>52.300000000000495</v>
      </c>
      <c r="O435">
        <f t="shared" si="38"/>
        <v>-10.900000000000324</v>
      </c>
      <c r="Q435">
        <f t="shared" si="41"/>
        <v>42.300000000000331</v>
      </c>
    </row>
    <row r="436" spans="8:17" x14ac:dyDescent="0.25">
      <c r="H436" s="1">
        <f t="shared" si="39"/>
        <v>49.260000000000439</v>
      </c>
      <c r="I436">
        <f t="shared" si="37"/>
        <v>-3.6666666666667762</v>
      </c>
      <c r="N436" s="1">
        <f t="shared" si="40"/>
        <v>52.400000000000496</v>
      </c>
      <c r="O436">
        <f t="shared" si="38"/>
        <v>-11.000000000000329</v>
      </c>
      <c r="Q436">
        <f t="shared" si="41"/>
        <v>42.400000000000333</v>
      </c>
    </row>
    <row r="437" spans="8:17" x14ac:dyDescent="0.25">
      <c r="H437" s="1">
        <f t="shared" si="39"/>
        <v>49.36000000000044</v>
      </c>
      <c r="I437">
        <f t="shared" si="37"/>
        <v>-3.7000000000001094</v>
      </c>
      <c r="N437" s="1">
        <f t="shared" si="40"/>
        <v>52.500000000000497</v>
      </c>
      <c r="O437">
        <f t="shared" si="38"/>
        <v>-11.100000000000328</v>
      </c>
      <c r="Q437">
        <f t="shared" si="41"/>
        <v>42.500000000000334</v>
      </c>
    </row>
    <row r="438" spans="8:17" x14ac:dyDescent="0.25">
      <c r="H438" s="1">
        <f t="shared" si="39"/>
        <v>49.460000000000441</v>
      </c>
      <c r="I438">
        <f t="shared" si="37"/>
        <v>-3.7333333333334426</v>
      </c>
      <c r="N438" s="1">
        <f t="shared" si="40"/>
        <v>52.600000000000499</v>
      </c>
      <c r="O438">
        <f t="shared" si="38"/>
        <v>-11.200000000000328</v>
      </c>
      <c r="Q438">
        <f t="shared" si="41"/>
        <v>42.600000000000335</v>
      </c>
    </row>
    <row r="439" spans="8:17" x14ac:dyDescent="0.25">
      <c r="H439" s="1">
        <f t="shared" si="39"/>
        <v>49.560000000000443</v>
      </c>
      <c r="I439">
        <f t="shared" si="37"/>
        <v>-3.7666666666667776</v>
      </c>
      <c r="N439" s="1">
        <f t="shared" si="40"/>
        <v>52.7000000000005</v>
      </c>
      <c r="O439">
        <f t="shared" si="38"/>
        <v>-11.300000000000333</v>
      </c>
      <c r="Q439">
        <f t="shared" si="41"/>
        <v>42.700000000000337</v>
      </c>
    </row>
    <row r="440" spans="8:17" x14ac:dyDescent="0.25">
      <c r="H440" s="1">
        <f t="shared" si="39"/>
        <v>49.660000000000444</v>
      </c>
      <c r="I440">
        <f t="shared" si="37"/>
        <v>-3.8000000000001108</v>
      </c>
      <c r="N440" s="1">
        <f t="shared" si="40"/>
        <v>52.800000000000502</v>
      </c>
      <c r="O440">
        <f t="shared" si="38"/>
        <v>-11.400000000000333</v>
      </c>
      <c r="Q440">
        <f t="shared" si="41"/>
        <v>42.800000000000338</v>
      </c>
    </row>
    <row r="441" spans="8:17" x14ac:dyDescent="0.25">
      <c r="H441" s="1">
        <f t="shared" si="39"/>
        <v>49.760000000000446</v>
      </c>
      <c r="I441">
        <f t="shared" si="37"/>
        <v>-3.8333333333334441</v>
      </c>
      <c r="N441" s="1">
        <f t="shared" si="40"/>
        <v>52.900000000000503</v>
      </c>
      <c r="O441">
        <f t="shared" si="38"/>
        <v>-11.500000000000332</v>
      </c>
      <c r="Q441">
        <f t="shared" si="41"/>
        <v>42.90000000000034</v>
      </c>
    </row>
    <row r="442" spans="8:17" x14ac:dyDescent="0.25">
      <c r="H442" s="1">
        <f t="shared" si="39"/>
        <v>49.860000000000447</v>
      </c>
      <c r="I442">
        <f t="shared" si="37"/>
        <v>-3.8666666666667791</v>
      </c>
      <c r="N442" s="1">
        <f t="shared" si="40"/>
        <v>53.000000000000504</v>
      </c>
      <c r="O442">
        <f t="shared" si="38"/>
        <v>-11.600000000000337</v>
      </c>
      <c r="Q442">
        <f t="shared" si="41"/>
        <v>43.000000000000341</v>
      </c>
    </row>
    <row r="443" spans="8:17" x14ac:dyDescent="0.25">
      <c r="H443" s="1">
        <f t="shared" si="39"/>
        <v>49.960000000000448</v>
      </c>
      <c r="I443">
        <f t="shared" si="37"/>
        <v>-3.9000000000001123</v>
      </c>
      <c r="N443" s="1">
        <f t="shared" si="40"/>
        <v>53.100000000000506</v>
      </c>
      <c r="O443">
        <f t="shared" si="38"/>
        <v>-11.700000000000337</v>
      </c>
      <c r="Q443">
        <f t="shared" si="41"/>
        <v>43.100000000000342</v>
      </c>
    </row>
    <row r="444" spans="8:17" x14ac:dyDescent="0.25">
      <c r="H444" s="1">
        <f t="shared" si="39"/>
        <v>50.06000000000045</v>
      </c>
      <c r="I444">
        <f t="shared" si="37"/>
        <v>-3.9333333333334455</v>
      </c>
      <c r="N444" s="1">
        <f t="shared" si="40"/>
        <v>53.200000000000507</v>
      </c>
      <c r="O444">
        <f t="shared" si="38"/>
        <v>-11.800000000000336</v>
      </c>
      <c r="Q444">
        <f t="shared" si="41"/>
        <v>43.200000000000344</v>
      </c>
    </row>
    <row r="445" spans="8:17" x14ac:dyDescent="0.25">
      <c r="H445" s="1">
        <f t="shared" si="39"/>
        <v>50.160000000000451</v>
      </c>
      <c r="I445">
        <f t="shared" si="37"/>
        <v>-3.9666666666667805</v>
      </c>
      <c r="N445" s="1">
        <f t="shared" si="40"/>
        <v>53.300000000000509</v>
      </c>
      <c r="O445">
        <f t="shared" si="38"/>
        <v>-11.900000000000341</v>
      </c>
      <c r="Q445">
        <f t="shared" si="41"/>
        <v>43.300000000000345</v>
      </c>
    </row>
    <row r="446" spans="8:17" x14ac:dyDescent="0.25">
      <c r="H446" s="1">
        <f t="shared" si="39"/>
        <v>50.260000000000453</v>
      </c>
      <c r="I446">
        <f t="shared" si="37"/>
        <v>-4.0000000000001137</v>
      </c>
      <c r="N446" s="1">
        <f t="shared" si="40"/>
        <v>53.40000000000051</v>
      </c>
      <c r="O446">
        <f t="shared" si="38"/>
        <v>-12.000000000000341</v>
      </c>
      <c r="Q446">
        <f t="shared" si="41"/>
        <v>43.400000000000347</v>
      </c>
    </row>
    <row r="447" spans="8:17" x14ac:dyDescent="0.25">
      <c r="H447" s="1">
        <f t="shared" si="39"/>
        <v>50.360000000000454</v>
      </c>
      <c r="I447">
        <f t="shared" si="37"/>
        <v>-4.0333333333334469</v>
      </c>
      <c r="N447" s="1">
        <f t="shared" si="40"/>
        <v>53.500000000000512</v>
      </c>
      <c r="O447">
        <f t="shared" si="38"/>
        <v>-12.100000000000341</v>
      </c>
      <c r="Q447">
        <f t="shared" si="41"/>
        <v>43.500000000000348</v>
      </c>
    </row>
    <row r="448" spans="8:17" x14ac:dyDescent="0.25">
      <c r="H448" s="1">
        <f t="shared" si="39"/>
        <v>50.460000000000456</v>
      </c>
      <c r="I448">
        <f t="shared" si="37"/>
        <v>-4.0666666666667819</v>
      </c>
      <c r="N448" s="1">
        <f t="shared" si="40"/>
        <v>53.600000000000513</v>
      </c>
      <c r="O448">
        <f t="shared" si="38"/>
        <v>-12.200000000000346</v>
      </c>
      <c r="Q448">
        <f t="shared" si="41"/>
        <v>43.60000000000035</v>
      </c>
    </row>
    <row r="449" spans="8:17" x14ac:dyDescent="0.25">
      <c r="H449" s="1">
        <f t="shared" si="39"/>
        <v>50.560000000000457</v>
      </c>
      <c r="I449">
        <f t="shared" si="37"/>
        <v>-4.1000000000001151</v>
      </c>
      <c r="N449" s="1">
        <f t="shared" si="40"/>
        <v>53.700000000000514</v>
      </c>
      <c r="O449">
        <f t="shared" si="38"/>
        <v>-12.300000000000345</v>
      </c>
      <c r="Q449">
        <f t="shared" si="41"/>
        <v>43.700000000000351</v>
      </c>
    </row>
    <row r="450" spans="8:17" x14ac:dyDescent="0.25">
      <c r="H450" s="1">
        <f t="shared" si="39"/>
        <v>50.660000000000458</v>
      </c>
      <c r="I450">
        <f t="shared" si="37"/>
        <v>-4.1333333333334483</v>
      </c>
      <c r="N450" s="1">
        <f t="shared" si="40"/>
        <v>53.800000000000516</v>
      </c>
      <c r="O450">
        <f t="shared" si="38"/>
        <v>-12.400000000000345</v>
      </c>
      <c r="Q450">
        <f t="shared" si="41"/>
        <v>43.800000000000352</v>
      </c>
    </row>
    <row r="451" spans="8:17" x14ac:dyDescent="0.25">
      <c r="H451" s="1">
        <f t="shared" si="39"/>
        <v>50.76000000000046</v>
      </c>
      <c r="I451">
        <f t="shared" si="37"/>
        <v>-4.1666666666667833</v>
      </c>
      <c r="N451" s="1">
        <f t="shared" si="40"/>
        <v>53.900000000000517</v>
      </c>
      <c r="O451">
        <f t="shared" si="38"/>
        <v>-12.50000000000035</v>
      </c>
      <c r="Q451">
        <f t="shared" si="41"/>
        <v>43.900000000000354</v>
      </c>
    </row>
    <row r="452" spans="8:17" x14ac:dyDescent="0.25">
      <c r="H452" s="1">
        <f t="shared" si="39"/>
        <v>50.860000000000461</v>
      </c>
      <c r="I452">
        <f t="shared" si="37"/>
        <v>-4.2000000000001165</v>
      </c>
      <c r="N452" s="1">
        <f t="shared" si="40"/>
        <v>54.000000000000519</v>
      </c>
      <c r="O452">
        <f t="shared" si="38"/>
        <v>-12.60000000000035</v>
      </c>
      <c r="Q452">
        <f t="shared" si="41"/>
        <v>44.000000000000355</v>
      </c>
    </row>
    <row r="453" spans="8:17" x14ac:dyDescent="0.25">
      <c r="H453" s="1">
        <f t="shared" si="39"/>
        <v>50.960000000000463</v>
      </c>
      <c r="I453">
        <f t="shared" si="37"/>
        <v>-4.2333333333334497</v>
      </c>
      <c r="N453" s="1">
        <f t="shared" si="40"/>
        <v>54.10000000000052</v>
      </c>
      <c r="O453">
        <f t="shared" si="38"/>
        <v>-12.700000000000349</v>
      </c>
      <c r="Q453">
        <f t="shared" si="41"/>
        <v>44.100000000000357</v>
      </c>
    </row>
    <row r="454" spans="8:17" x14ac:dyDescent="0.25">
      <c r="H454" s="1">
        <f t="shared" si="39"/>
        <v>51.060000000000464</v>
      </c>
      <c r="I454">
        <f t="shared" si="37"/>
        <v>-4.2666666666667847</v>
      </c>
      <c r="N454" s="1">
        <f t="shared" si="40"/>
        <v>54.200000000000522</v>
      </c>
      <c r="O454">
        <f t="shared" si="38"/>
        <v>-12.800000000000354</v>
      </c>
      <c r="Q454">
        <f t="shared" si="41"/>
        <v>44.200000000000358</v>
      </c>
    </row>
    <row r="455" spans="8:17" x14ac:dyDescent="0.25">
      <c r="H455" s="1">
        <f t="shared" si="39"/>
        <v>51.160000000000466</v>
      </c>
      <c r="I455">
        <f t="shared" si="37"/>
        <v>-4.300000000000118</v>
      </c>
      <c r="N455" s="1">
        <f t="shared" si="40"/>
        <v>54.300000000000523</v>
      </c>
      <c r="O455">
        <f t="shared" si="38"/>
        <v>-12.900000000000354</v>
      </c>
      <c r="Q455">
        <f t="shared" si="41"/>
        <v>44.30000000000036</v>
      </c>
    </row>
    <row r="456" spans="8:17" x14ac:dyDescent="0.25">
      <c r="H456" s="1">
        <f t="shared" si="39"/>
        <v>51.260000000000467</v>
      </c>
      <c r="I456">
        <f t="shared" si="37"/>
        <v>-4.3333333333334512</v>
      </c>
      <c r="N456" s="1">
        <f t="shared" si="40"/>
        <v>54.400000000000524</v>
      </c>
      <c r="O456">
        <f t="shared" si="38"/>
        <v>-13.000000000000353</v>
      </c>
      <c r="Q456">
        <f t="shared" si="41"/>
        <v>44.400000000000361</v>
      </c>
    </row>
    <row r="457" spans="8:17" x14ac:dyDescent="0.25">
      <c r="H457" s="1">
        <f t="shared" si="39"/>
        <v>51.360000000000468</v>
      </c>
      <c r="I457">
        <f t="shared" si="37"/>
        <v>-4.3666666666667862</v>
      </c>
      <c r="N457" s="1">
        <f t="shared" si="40"/>
        <v>54.500000000000526</v>
      </c>
      <c r="O457">
        <f t="shared" si="38"/>
        <v>-13.100000000000358</v>
      </c>
      <c r="Q457">
        <f t="shared" si="41"/>
        <v>44.500000000000362</v>
      </c>
    </row>
    <row r="458" spans="8:17" x14ac:dyDescent="0.25">
      <c r="H458" s="1">
        <f t="shared" si="39"/>
        <v>51.46000000000047</v>
      </c>
      <c r="I458">
        <f t="shared" si="37"/>
        <v>-4.4000000000001194</v>
      </c>
      <c r="N458" s="1">
        <f t="shared" si="40"/>
        <v>54.600000000000527</v>
      </c>
      <c r="O458">
        <f t="shared" si="38"/>
        <v>-13.200000000000358</v>
      </c>
      <c r="Q458">
        <f t="shared" si="41"/>
        <v>44.600000000000364</v>
      </c>
    </row>
    <row r="459" spans="8:17" x14ac:dyDescent="0.25">
      <c r="H459" s="1">
        <f t="shared" si="39"/>
        <v>51.560000000000471</v>
      </c>
      <c r="I459">
        <f t="shared" si="37"/>
        <v>-4.4333333333334526</v>
      </c>
      <c r="N459" s="1">
        <f t="shared" si="40"/>
        <v>54.700000000000529</v>
      </c>
      <c r="O459">
        <f t="shared" si="38"/>
        <v>-13.300000000000358</v>
      </c>
      <c r="Q459">
        <f t="shared" si="41"/>
        <v>44.700000000000365</v>
      </c>
    </row>
    <row r="460" spans="8:17" x14ac:dyDescent="0.25">
      <c r="H460" s="1">
        <f t="shared" si="39"/>
        <v>51.660000000000473</v>
      </c>
      <c r="I460">
        <f t="shared" si="37"/>
        <v>-4.4666666666667876</v>
      </c>
      <c r="N460" s="1">
        <f t="shared" si="40"/>
        <v>54.80000000000053</v>
      </c>
      <c r="O460">
        <f t="shared" si="38"/>
        <v>-13.400000000000363</v>
      </c>
      <c r="Q460">
        <f t="shared" si="41"/>
        <v>44.800000000000367</v>
      </c>
    </row>
    <row r="461" spans="8:17" x14ac:dyDescent="0.25">
      <c r="H461" s="1">
        <f t="shared" si="39"/>
        <v>51.760000000000474</v>
      </c>
      <c r="I461">
        <f t="shared" ref="I461:I524" si="42">(I$9/$L$2)-((Q461)/($L$2))</f>
        <v>-4.5000000000001208</v>
      </c>
      <c r="N461" s="1">
        <f t="shared" si="40"/>
        <v>54.900000000000531</v>
      </c>
      <c r="O461">
        <f t="shared" ref="O461:O524" si="43">$L$2*I461</f>
        <v>-13.500000000000362</v>
      </c>
      <c r="Q461">
        <f t="shared" si="41"/>
        <v>44.900000000000368</v>
      </c>
    </row>
    <row r="462" spans="8:17" x14ac:dyDescent="0.25">
      <c r="H462" s="1">
        <f t="shared" ref="H462:H525" si="44">H461+0.1</f>
        <v>51.860000000000475</v>
      </c>
      <c r="I462">
        <f t="shared" si="42"/>
        <v>-4.533333333333454</v>
      </c>
      <c r="N462" s="1">
        <f t="shared" ref="N462:N525" si="45">N461+0.1</f>
        <v>55.000000000000533</v>
      </c>
      <c r="O462">
        <f t="shared" si="43"/>
        <v>-13.600000000000362</v>
      </c>
      <c r="Q462">
        <f t="shared" ref="Q462:Q525" si="46">Q461+0.1</f>
        <v>45.000000000000369</v>
      </c>
    </row>
    <row r="463" spans="8:17" x14ac:dyDescent="0.25">
      <c r="H463" s="1">
        <f t="shared" si="44"/>
        <v>51.960000000000477</v>
      </c>
      <c r="I463">
        <f t="shared" si="42"/>
        <v>-4.566666666666789</v>
      </c>
      <c r="N463" s="1">
        <f t="shared" si="45"/>
        <v>55.100000000000534</v>
      </c>
      <c r="O463">
        <f t="shared" si="43"/>
        <v>-13.700000000000367</v>
      </c>
      <c r="Q463">
        <f t="shared" si="46"/>
        <v>45.100000000000371</v>
      </c>
    </row>
    <row r="464" spans="8:17" x14ac:dyDescent="0.25">
      <c r="H464" s="1">
        <f t="shared" si="44"/>
        <v>52.060000000000478</v>
      </c>
      <c r="I464">
        <f t="shared" si="42"/>
        <v>-4.6000000000001222</v>
      </c>
      <c r="N464" s="1">
        <f t="shared" si="45"/>
        <v>55.200000000000536</v>
      </c>
      <c r="O464">
        <f t="shared" si="43"/>
        <v>-13.800000000000367</v>
      </c>
      <c r="Q464">
        <f t="shared" si="46"/>
        <v>45.200000000000372</v>
      </c>
    </row>
    <row r="465" spans="8:17" x14ac:dyDescent="0.25">
      <c r="H465" s="1">
        <f t="shared" si="44"/>
        <v>52.16000000000048</v>
      </c>
      <c r="I465">
        <f t="shared" si="42"/>
        <v>-4.6333333333334554</v>
      </c>
      <c r="N465" s="1">
        <f t="shared" si="45"/>
        <v>55.300000000000537</v>
      </c>
      <c r="O465">
        <f t="shared" si="43"/>
        <v>-13.900000000000366</v>
      </c>
      <c r="Q465">
        <f t="shared" si="46"/>
        <v>45.300000000000374</v>
      </c>
    </row>
    <row r="466" spans="8:17" x14ac:dyDescent="0.25">
      <c r="H466" s="1">
        <f t="shared" si="44"/>
        <v>52.260000000000481</v>
      </c>
      <c r="I466">
        <f t="shared" si="42"/>
        <v>-4.6666666666667904</v>
      </c>
      <c r="N466" s="1">
        <f t="shared" si="45"/>
        <v>55.400000000000539</v>
      </c>
      <c r="O466">
        <f t="shared" si="43"/>
        <v>-14.000000000000371</v>
      </c>
      <c r="Q466">
        <f t="shared" si="46"/>
        <v>45.400000000000375</v>
      </c>
    </row>
    <row r="467" spans="8:17" x14ac:dyDescent="0.25">
      <c r="H467" s="1">
        <f t="shared" si="44"/>
        <v>52.360000000000483</v>
      </c>
      <c r="I467">
        <f t="shared" si="42"/>
        <v>-4.7000000000001236</v>
      </c>
      <c r="N467" s="1">
        <f t="shared" si="45"/>
        <v>55.50000000000054</v>
      </c>
      <c r="O467">
        <f t="shared" si="43"/>
        <v>-14.100000000000371</v>
      </c>
      <c r="Q467">
        <f t="shared" si="46"/>
        <v>45.500000000000377</v>
      </c>
    </row>
    <row r="468" spans="8:17" x14ac:dyDescent="0.25">
      <c r="H468" s="1">
        <f t="shared" si="44"/>
        <v>52.460000000000484</v>
      </c>
      <c r="I468">
        <f t="shared" si="42"/>
        <v>-4.7333333333334568</v>
      </c>
      <c r="N468" s="1">
        <f t="shared" si="45"/>
        <v>55.600000000000541</v>
      </c>
      <c r="O468">
        <f t="shared" si="43"/>
        <v>-14.200000000000371</v>
      </c>
      <c r="Q468">
        <f t="shared" si="46"/>
        <v>45.600000000000378</v>
      </c>
    </row>
    <row r="469" spans="8:17" x14ac:dyDescent="0.25">
      <c r="H469" s="1">
        <f t="shared" si="44"/>
        <v>52.560000000000485</v>
      </c>
      <c r="I469">
        <f t="shared" si="42"/>
        <v>-4.7666666666667918</v>
      </c>
      <c r="N469" s="1">
        <f t="shared" si="45"/>
        <v>55.700000000000543</v>
      </c>
      <c r="O469">
        <f t="shared" si="43"/>
        <v>-14.300000000000376</v>
      </c>
      <c r="Q469">
        <f t="shared" si="46"/>
        <v>45.700000000000379</v>
      </c>
    </row>
    <row r="470" spans="8:17" x14ac:dyDescent="0.25">
      <c r="H470" s="1">
        <f t="shared" si="44"/>
        <v>52.660000000000487</v>
      </c>
      <c r="I470">
        <f t="shared" si="42"/>
        <v>-4.8000000000001251</v>
      </c>
      <c r="N470" s="1">
        <f t="shared" si="45"/>
        <v>55.800000000000544</v>
      </c>
      <c r="O470">
        <f t="shared" si="43"/>
        <v>-14.400000000000375</v>
      </c>
      <c r="Q470">
        <f t="shared" si="46"/>
        <v>45.800000000000381</v>
      </c>
    </row>
    <row r="471" spans="8:17" x14ac:dyDescent="0.25">
      <c r="H471" s="1">
        <f t="shared" si="44"/>
        <v>52.760000000000488</v>
      </c>
      <c r="I471">
        <f t="shared" si="42"/>
        <v>-4.8333333333334583</v>
      </c>
      <c r="N471" s="1">
        <f t="shared" si="45"/>
        <v>55.900000000000546</v>
      </c>
      <c r="O471">
        <f t="shared" si="43"/>
        <v>-14.500000000000375</v>
      </c>
      <c r="Q471">
        <f t="shared" si="46"/>
        <v>45.900000000000382</v>
      </c>
    </row>
    <row r="472" spans="8:17" x14ac:dyDescent="0.25">
      <c r="H472" s="1">
        <f t="shared" si="44"/>
        <v>52.86000000000049</v>
      </c>
      <c r="I472">
        <f t="shared" si="42"/>
        <v>-4.8666666666667933</v>
      </c>
      <c r="N472" s="1">
        <f t="shared" si="45"/>
        <v>56.000000000000547</v>
      </c>
      <c r="O472">
        <f t="shared" si="43"/>
        <v>-14.60000000000038</v>
      </c>
      <c r="Q472">
        <f t="shared" si="46"/>
        <v>46.000000000000384</v>
      </c>
    </row>
    <row r="473" spans="8:17" x14ac:dyDescent="0.25">
      <c r="H473" s="1">
        <f t="shared" si="44"/>
        <v>52.960000000000491</v>
      </c>
      <c r="I473">
        <f t="shared" si="42"/>
        <v>-4.9000000000001265</v>
      </c>
      <c r="N473" s="1">
        <f t="shared" si="45"/>
        <v>56.100000000000549</v>
      </c>
      <c r="O473">
        <f t="shared" si="43"/>
        <v>-14.700000000000379</v>
      </c>
      <c r="Q473">
        <f t="shared" si="46"/>
        <v>46.100000000000385</v>
      </c>
    </row>
    <row r="474" spans="8:17" x14ac:dyDescent="0.25">
      <c r="H474" s="1">
        <f t="shared" si="44"/>
        <v>53.060000000000493</v>
      </c>
      <c r="I474">
        <f t="shared" si="42"/>
        <v>-4.9333333333334597</v>
      </c>
      <c r="N474" s="1">
        <f t="shared" si="45"/>
        <v>56.20000000000055</v>
      </c>
      <c r="O474">
        <f t="shared" si="43"/>
        <v>-14.800000000000379</v>
      </c>
      <c r="Q474">
        <f t="shared" si="46"/>
        <v>46.200000000000387</v>
      </c>
    </row>
    <row r="475" spans="8:17" x14ac:dyDescent="0.25">
      <c r="H475" s="1">
        <f t="shared" si="44"/>
        <v>53.160000000000494</v>
      </c>
      <c r="I475">
        <f t="shared" si="42"/>
        <v>-4.9666666666667947</v>
      </c>
      <c r="N475" s="1">
        <f t="shared" si="45"/>
        <v>56.300000000000551</v>
      </c>
      <c r="O475">
        <f t="shared" si="43"/>
        <v>-14.900000000000384</v>
      </c>
      <c r="Q475">
        <f t="shared" si="46"/>
        <v>46.300000000000388</v>
      </c>
    </row>
    <row r="476" spans="8:17" x14ac:dyDescent="0.25">
      <c r="H476" s="1">
        <f t="shared" si="44"/>
        <v>53.260000000000495</v>
      </c>
      <c r="I476">
        <f t="shared" si="42"/>
        <v>-5.0000000000001279</v>
      </c>
      <c r="N476" s="1">
        <f t="shared" si="45"/>
        <v>56.400000000000553</v>
      </c>
      <c r="O476">
        <f t="shared" si="43"/>
        <v>-15.000000000000384</v>
      </c>
      <c r="Q476">
        <f t="shared" si="46"/>
        <v>46.400000000000389</v>
      </c>
    </row>
    <row r="477" spans="8:17" x14ac:dyDescent="0.25">
      <c r="H477" s="1">
        <f t="shared" si="44"/>
        <v>53.360000000000497</v>
      </c>
      <c r="I477">
        <f t="shared" si="42"/>
        <v>-5.0333333333334611</v>
      </c>
      <c r="N477" s="1">
        <f t="shared" si="45"/>
        <v>56.500000000000554</v>
      </c>
      <c r="O477">
        <f t="shared" si="43"/>
        <v>-15.100000000000383</v>
      </c>
      <c r="Q477">
        <f t="shared" si="46"/>
        <v>46.500000000000391</v>
      </c>
    </row>
    <row r="478" spans="8:17" x14ac:dyDescent="0.25">
      <c r="H478" s="1">
        <f t="shared" si="44"/>
        <v>53.460000000000498</v>
      </c>
      <c r="I478">
        <f t="shared" si="42"/>
        <v>-5.0666666666667961</v>
      </c>
      <c r="N478" s="1">
        <f t="shared" si="45"/>
        <v>56.600000000000556</v>
      </c>
      <c r="O478">
        <f t="shared" si="43"/>
        <v>-15.200000000000388</v>
      </c>
      <c r="Q478">
        <f t="shared" si="46"/>
        <v>46.600000000000392</v>
      </c>
    </row>
    <row r="479" spans="8:17" x14ac:dyDescent="0.25">
      <c r="H479" s="1">
        <f t="shared" si="44"/>
        <v>53.5600000000005</v>
      </c>
      <c r="I479">
        <f t="shared" si="42"/>
        <v>-5.1000000000001293</v>
      </c>
      <c r="N479" s="1">
        <f t="shared" si="45"/>
        <v>56.700000000000557</v>
      </c>
      <c r="O479">
        <f t="shared" si="43"/>
        <v>-15.300000000000388</v>
      </c>
      <c r="Q479">
        <f t="shared" si="46"/>
        <v>46.700000000000394</v>
      </c>
    </row>
    <row r="480" spans="8:17" x14ac:dyDescent="0.25">
      <c r="H480" s="1">
        <f t="shared" si="44"/>
        <v>53.660000000000501</v>
      </c>
      <c r="I480">
        <f t="shared" si="42"/>
        <v>-5.1333333333334625</v>
      </c>
      <c r="N480" s="1">
        <f t="shared" si="45"/>
        <v>56.800000000000558</v>
      </c>
      <c r="O480">
        <f t="shared" si="43"/>
        <v>-15.400000000000388</v>
      </c>
      <c r="Q480">
        <f t="shared" si="46"/>
        <v>46.800000000000395</v>
      </c>
    </row>
    <row r="481" spans="8:17" x14ac:dyDescent="0.25">
      <c r="H481" s="1">
        <f t="shared" si="44"/>
        <v>53.760000000000502</v>
      </c>
      <c r="I481">
        <f t="shared" si="42"/>
        <v>-5.1666666666667975</v>
      </c>
      <c r="N481" s="1">
        <f t="shared" si="45"/>
        <v>56.90000000000056</v>
      </c>
      <c r="O481">
        <f t="shared" si="43"/>
        <v>-15.500000000000393</v>
      </c>
      <c r="Q481">
        <f t="shared" si="46"/>
        <v>46.900000000000396</v>
      </c>
    </row>
    <row r="482" spans="8:17" x14ac:dyDescent="0.25">
      <c r="H482" s="1">
        <f t="shared" si="44"/>
        <v>53.860000000000504</v>
      </c>
      <c r="I482">
        <f t="shared" si="42"/>
        <v>-5.2000000000001307</v>
      </c>
      <c r="N482" s="1">
        <f t="shared" si="45"/>
        <v>57.000000000000561</v>
      </c>
      <c r="O482">
        <f t="shared" si="43"/>
        <v>-15.600000000000392</v>
      </c>
      <c r="Q482">
        <f t="shared" si="46"/>
        <v>47.000000000000398</v>
      </c>
    </row>
    <row r="483" spans="8:17" x14ac:dyDescent="0.25">
      <c r="H483" s="1">
        <f t="shared" si="44"/>
        <v>53.960000000000505</v>
      </c>
      <c r="I483">
        <f t="shared" si="42"/>
        <v>-5.233333333333464</v>
      </c>
      <c r="N483" s="1">
        <f t="shared" si="45"/>
        <v>57.100000000000563</v>
      </c>
      <c r="O483">
        <f t="shared" si="43"/>
        <v>-15.700000000000392</v>
      </c>
      <c r="Q483">
        <f t="shared" si="46"/>
        <v>47.100000000000399</v>
      </c>
    </row>
    <row r="484" spans="8:17" x14ac:dyDescent="0.25">
      <c r="H484" s="1">
        <f t="shared" si="44"/>
        <v>54.060000000000507</v>
      </c>
      <c r="I484">
        <f t="shared" si="42"/>
        <v>-5.2666666666667989</v>
      </c>
      <c r="N484" s="1">
        <f t="shared" si="45"/>
        <v>57.200000000000564</v>
      </c>
      <c r="O484">
        <f t="shared" si="43"/>
        <v>-15.800000000000397</v>
      </c>
      <c r="Q484">
        <f t="shared" si="46"/>
        <v>47.200000000000401</v>
      </c>
    </row>
    <row r="485" spans="8:17" x14ac:dyDescent="0.25">
      <c r="H485" s="1">
        <f t="shared" si="44"/>
        <v>54.160000000000508</v>
      </c>
      <c r="I485">
        <f t="shared" si="42"/>
        <v>-5.3000000000001322</v>
      </c>
      <c r="N485" s="1">
        <f t="shared" si="45"/>
        <v>57.300000000000566</v>
      </c>
      <c r="O485">
        <f t="shared" si="43"/>
        <v>-15.900000000000396</v>
      </c>
      <c r="Q485">
        <f t="shared" si="46"/>
        <v>47.300000000000402</v>
      </c>
    </row>
    <row r="486" spans="8:17" x14ac:dyDescent="0.25">
      <c r="H486" s="1">
        <f t="shared" si="44"/>
        <v>54.26000000000051</v>
      </c>
      <c r="I486">
        <f t="shared" si="42"/>
        <v>-5.3333333333334654</v>
      </c>
      <c r="N486" s="1">
        <f t="shared" si="45"/>
        <v>57.400000000000567</v>
      </c>
      <c r="O486">
        <f t="shared" si="43"/>
        <v>-16.000000000000398</v>
      </c>
      <c r="Q486">
        <f t="shared" si="46"/>
        <v>47.400000000000404</v>
      </c>
    </row>
    <row r="487" spans="8:17" x14ac:dyDescent="0.25">
      <c r="H487" s="1">
        <f t="shared" si="44"/>
        <v>54.360000000000511</v>
      </c>
      <c r="I487">
        <f t="shared" si="42"/>
        <v>-5.3666666666668004</v>
      </c>
      <c r="N487" s="1">
        <f t="shared" si="45"/>
        <v>57.500000000000568</v>
      </c>
      <c r="O487">
        <f t="shared" si="43"/>
        <v>-16.100000000000399</v>
      </c>
      <c r="Q487">
        <f t="shared" si="46"/>
        <v>47.500000000000405</v>
      </c>
    </row>
    <row r="488" spans="8:17" x14ac:dyDescent="0.25">
      <c r="H488" s="1">
        <f t="shared" si="44"/>
        <v>54.460000000000512</v>
      </c>
      <c r="I488">
        <f t="shared" si="42"/>
        <v>-5.4000000000001336</v>
      </c>
      <c r="N488" s="1">
        <f t="shared" si="45"/>
        <v>57.60000000000057</v>
      </c>
      <c r="O488">
        <f t="shared" si="43"/>
        <v>-16.200000000000401</v>
      </c>
      <c r="Q488">
        <f t="shared" si="46"/>
        <v>47.600000000000406</v>
      </c>
    </row>
    <row r="489" spans="8:17" x14ac:dyDescent="0.25">
      <c r="H489" s="1">
        <f t="shared" si="44"/>
        <v>54.560000000000514</v>
      </c>
      <c r="I489">
        <f t="shared" si="42"/>
        <v>-5.4333333333334668</v>
      </c>
      <c r="N489" s="1">
        <f t="shared" si="45"/>
        <v>57.700000000000571</v>
      </c>
      <c r="O489">
        <f t="shared" si="43"/>
        <v>-16.300000000000402</v>
      </c>
      <c r="Q489">
        <f t="shared" si="46"/>
        <v>47.700000000000408</v>
      </c>
    </row>
    <row r="490" spans="8:17" x14ac:dyDescent="0.25">
      <c r="H490" s="1">
        <f t="shared" si="44"/>
        <v>54.660000000000515</v>
      </c>
      <c r="I490">
        <f t="shared" si="42"/>
        <v>-5.4666666666668018</v>
      </c>
      <c r="N490" s="1">
        <f t="shared" si="45"/>
        <v>57.800000000000573</v>
      </c>
      <c r="O490">
        <f t="shared" si="43"/>
        <v>-16.400000000000404</v>
      </c>
      <c r="Q490">
        <f t="shared" si="46"/>
        <v>47.800000000000409</v>
      </c>
    </row>
    <row r="491" spans="8:17" x14ac:dyDescent="0.25">
      <c r="H491" s="1">
        <f t="shared" si="44"/>
        <v>54.760000000000517</v>
      </c>
      <c r="I491">
        <f t="shared" si="42"/>
        <v>-5.500000000000135</v>
      </c>
      <c r="N491" s="1">
        <f t="shared" si="45"/>
        <v>57.900000000000574</v>
      </c>
      <c r="O491">
        <f t="shared" si="43"/>
        <v>-16.500000000000405</v>
      </c>
      <c r="Q491">
        <f t="shared" si="46"/>
        <v>47.900000000000411</v>
      </c>
    </row>
    <row r="492" spans="8:17" x14ac:dyDescent="0.25">
      <c r="H492" s="1">
        <f t="shared" si="44"/>
        <v>54.860000000000518</v>
      </c>
      <c r="I492">
        <f t="shared" si="42"/>
        <v>-5.53333333333347</v>
      </c>
      <c r="N492" s="1">
        <f t="shared" si="45"/>
        <v>58.000000000000576</v>
      </c>
      <c r="O492">
        <f t="shared" si="43"/>
        <v>-16.60000000000041</v>
      </c>
      <c r="Q492">
        <f t="shared" si="46"/>
        <v>48.000000000000412</v>
      </c>
    </row>
    <row r="493" spans="8:17" x14ac:dyDescent="0.25">
      <c r="H493" s="1">
        <f t="shared" si="44"/>
        <v>54.96000000000052</v>
      </c>
      <c r="I493">
        <f t="shared" si="42"/>
        <v>-5.5666666666668014</v>
      </c>
      <c r="N493" s="1">
        <f t="shared" si="45"/>
        <v>58.100000000000577</v>
      </c>
      <c r="O493">
        <f t="shared" si="43"/>
        <v>-16.700000000000404</v>
      </c>
      <c r="Q493">
        <f t="shared" si="46"/>
        <v>48.100000000000414</v>
      </c>
    </row>
    <row r="494" spans="8:17" x14ac:dyDescent="0.25">
      <c r="H494" s="1">
        <f t="shared" si="44"/>
        <v>55.060000000000521</v>
      </c>
      <c r="I494">
        <f t="shared" si="42"/>
        <v>-5.6000000000001364</v>
      </c>
      <c r="N494" s="1">
        <f t="shared" si="45"/>
        <v>58.200000000000578</v>
      </c>
      <c r="O494">
        <f t="shared" si="43"/>
        <v>-16.800000000000409</v>
      </c>
      <c r="Q494">
        <f t="shared" si="46"/>
        <v>48.200000000000415</v>
      </c>
    </row>
    <row r="495" spans="8:17" x14ac:dyDescent="0.25">
      <c r="H495" s="1">
        <f t="shared" si="44"/>
        <v>55.160000000000522</v>
      </c>
      <c r="I495">
        <f t="shared" si="42"/>
        <v>-5.6333333333334714</v>
      </c>
      <c r="N495" s="1">
        <f t="shared" si="45"/>
        <v>58.30000000000058</v>
      </c>
      <c r="O495">
        <f t="shared" si="43"/>
        <v>-16.900000000000414</v>
      </c>
      <c r="Q495">
        <f t="shared" si="46"/>
        <v>48.300000000000416</v>
      </c>
    </row>
    <row r="496" spans="8:17" x14ac:dyDescent="0.25">
      <c r="H496" s="1">
        <f t="shared" si="44"/>
        <v>55.260000000000524</v>
      </c>
      <c r="I496">
        <f t="shared" si="42"/>
        <v>-5.6666666666668029</v>
      </c>
      <c r="N496" s="1">
        <f t="shared" si="45"/>
        <v>58.400000000000581</v>
      </c>
      <c r="O496">
        <f t="shared" si="43"/>
        <v>-17.000000000000409</v>
      </c>
      <c r="Q496">
        <f t="shared" si="46"/>
        <v>48.400000000000418</v>
      </c>
    </row>
    <row r="497" spans="8:17" x14ac:dyDescent="0.25">
      <c r="H497" s="1">
        <f t="shared" si="44"/>
        <v>55.360000000000525</v>
      </c>
      <c r="I497">
        <f t="shared" si="42"/>
        <v>-5.7000000000001378</v>
      </c>
      <c r="N497" s="1">
        <f t="shared" si="45"/>
        <v>58.500000000000583</v>
      </c>
      <c r="O497">
        <f t="shared" si="43"/>
        <v>-17.100000000000414</v>
      </c>
      <c r="Q497">
        <f t="shared" si="46"/>
        <v>48.500000000000419</v>
      </c>
    </row>
    <row r="498" spans="8:17" x14ac:dyDescent="0.25">
      <c r="H498" s="1">
        <f t="shared" si="44"/>
        <v>55.460000000000527</v>
      </c>
      <c r="I498">
        <f t="shared" si="42"/>
        <v>-5.7333333333334728</v>
      </c>
      <c r="N498" s="1">
        <f t="shared" si="45"/>
        <v>58.600000000000584</v>
      </c>
      <c r="O498">
        <f t="shared" si="43"/>
        <v>-17.200000000000419</v>
      </c>
      <c r="Q498">
        <f t="shared" si="46"/>
        <v>48.600000000000421</v>
      </c>
    </row>
    <row r="499" spans="8:17" x14ac:dyDescent="0.25">
      <c r="H499" s="1">
        <f t="shared" si="44"/>
        <v>55.560000000000528</v>
      </c>
      <c r="I499">
        <f t="shared" si="42"/>
        <v>-5.7666666666668043</v>
      </c>
      <c r="N499" s="1">
        <f t="shared" si="45"/>
        <v>58.700000000000585</v>
      </c>
      <c r="O499">
        <f t="shared" si="43"/>
        <v>-17.300000000000413</v>
      </c>
      <c r="Q499">
        <f t="shared" si="46"/>
        <v>48.700000000000422</v>
      </c>
    </row>
    <row r="500" spans="8:17" x14ac:dyDescent="0.25">
      <c r="H500" s="1">
        <f t="shared" si="44"/>
        <v>55.660000000000529</v>
      </c>
      <c r="I500">
        <f t="shared" si="42"/>
        <v>-5.8000000000001393</v>
      </c>
      <c r="N500" s="1">
        <f t="shared" si="45"/>
        <v>58.800000000000587</v>
      </c>
      <c r="O500">
        <f t="shared" si="43"/>
        <v>-17.400000000000418</v>
      </c>
      <c r="Q500">
        <f t="shared" si="46"/>
        <v>48.800000000000423</v>
      </c>
    </row>
    <row r="501" spans="8:17" x14ac:dyDescent="0.25">
      <c r="H501" s="1">
        <f t="shared" si="44"/>
        <v>55.760000000000531</v>
      </c>
      <c r="I501">
        <f t="shared" si="42"/>
        <v>-5.8333333333334743</v>
      </c>
      <c r="N501" s="1">
        <f t="shared" si="45"/>
        <v>58.900000000000588</v>
      </c>
      <c r="O501">
        <f t="shared" si="43"/>
        <v>-17.500000000000423</v>
      </c>
      <c r="Q501">
        <f t="shared" si="46"/>
        <v>48.900000000000425</v>
      </c>
    </row>
    <row r="502" spans="8:17" x14ac:dyDescent="0.25">
      <c r="H502" s="1">
        <f t="shared" si="44"/>
        <v>55.860000000000532</v>
      </c>
      <c r="I502">
        <f t="shared" si="42"/>
        <v>-5.8666666666668057</v>
      </c>
      <c r="N502" s="1">
        <f t="shared" si="45"/>
        <v>59.00000000000059</v>
      </c>
      <c r="O502">
        <f t="shared" si="43"/>
        <v>-17.600000000000417</v>
      </c>
      <c r="Q502">
        <f t="shared" si="46"/>
        <v>49.000000000000426</v>
      </c>
    </row>
    <row r="503" spans="8:17" x14ac:dyDescent="0.25">
      <c r="H503" s="1">
        <f t="shared" si="44"/>
        <v>55.960000000000534</v>
      </c>
      <c r="I503">
        <f t="shared" si="42"/>
        <v>-5.9000000000001407</v>
      </c>
      <c r="N503" s="1">
        <f t="shared" si="45"/>
        <v>59.100000000000591</v>
      </c>
      <c r="O503">
        <f t="shared" si="43"/>
        <v>-17.700000000000422</v>
      </c>
      <c r="Q503">
        <f t="shared" si="46"/>
        <v>49.100000000000428</v>
      </c>
    </row>
    <row r="504" spans="8:17" x14ac:dyDescent="0.25">
      <c r="H504" s="1">
        <f t="shared" si="44"/>
        <v>56.060000000000535</v>
      </c>
      <c r="I504">
        <f t="shared" si="42"/>
        <v>-5.9333333333334757</v>
      </c>
      <c r="N504" s="1">
        <f t="shared" si="45"/>
        <v>59.200000000000593</v>
      </c>
      <c r="O504">
        <f t="shared" si="43"/>
        <v>-17.800000000000427</v>
      </c>
      <c r="Q504">
        <f t="shared" si="46"/>
        <v>49.200000000000429</v>
      </c>
    </row>
    <row r="505" spans="8:17" x14ac:dyDescent="0.25">
      <c r="H505" s="1">
        <f t="shared" si="44"/>
        <v>56.160000000000537</v>
      </c>
      <c r="I505">
        <f t="shared" si="42"/>
        <v>-5.9666666666668071</v>
      </c>
      <c r="N505" s="1">
        <f t="shared" si="45"/>
        <v>59.300000000000594</v>
      </c>
      <c r="O505">
        <f t="shared" si="43"/>
        <v>-17.900000000000421</v>
      </c>
      <c r="Q505">
        <f t="shared" si="46"/>
        <v>49.300000000000431</v>
      </c>
    </row>
    <row r="506" spans="8:17" x14ac:dyDescent="0.25">
      <c r="H506" s="1">
        <f t="shared" si="44"/>
        <v>56.260000000000538</v>
      </c>
      <c r="I506">
        <f t="shared" si="42"/>
        <v>-6.0000000000001421</v>
      </c>
      <c r="N506" s="1">
        <f t="shared" si="45"/>
        <v>59.400000000000595</v>
      </c>
      <c r="O506">
        <f t="shared" si="43"/>
        <v>-18.000000000000426</v>
      </c>
      <c r="Q506">
        <f t="shared" si="46"/>
        <v>49.400000000000432</v>
      </c>
    </row>
    <row r="507" spans="8:17" x14ac:dyDescent="0.25">
      <c r="H507" s="1">
        <f t="shared" si="44"/>
        <v>56.360000000000539</v>
      </c>
      <c r="I507">
        <f t="shared" si="42"/>
        <v>-6.0333333333334771</v>
      </c>
      <c r="N507" s="1">
        <f t="shared" si="45"/>
        <v>59.500000000000597</v>
      </c>
      <c r="O507">
        <f t="shared" si="43"/>
        <v>-18.100000000000431</v>
      </c>
      <c r="Q507">
        <f t="shared" si="46"/>
        <v>49.500000000000433</v>
      </c>
    </row>
    <row r="508" spans="8:17" x14ac:dyDescent="0.25">
      <c r="H508" s="1">
        <f t="shared" si="44"/>
        <v>56.460000000000541</v>
      </c>
      <c r="I508">
        <f t="shared" si="42"/>
        <v>-6.0666666666668085</v>
      </c>
      <c r="N508" s="1">
        <f t="shared" si="45"/>
        <v>59.600000000000598</v>
      </c>
      <c r="O508">
        <f t="shared" si="43"/>
        <v>-18.200000000000426</v>
      </c>
      <c r="Q508">
        <f t="shared" si="46"/>
        <v>49.600000000000435</v>
      </c>
    </row>
    <row r="509" spans="8:17" x14ac:dyDescent="0.25">
      <c r="H509" s="1">
        <f t="shared" si="44"/>
        <v>56.560000000000542</v>
      </c>
      <c r="I509">
        <f t="shared" si="42"/>
        <v>-6.1000000000001435</v>
      </c>
      <c r="N509" s="1">
        <f t="shared" si="45"/>
        <v>59.7000000000006</v>
      </c>
      <c r="O509">
        <f t="shared" si="43"/>
        <v>-18.300000000000431</v>
      </c>
      <c r="Q509">
        <f t="shared" si="46"/>
        <v>49.700000000000436</v>
      </c>
    </row>
    <row r="510" spans="8:17" x14ac:dyDescent="0.25">
      <c r="H510" s="1">
        <f t="shared" si="44"/>
        <v>56.660000000000544</v>
      </c>
      <c r="I510">
        <f t="shared" si="42"/>
        <v>-6.1333333333334785</v>
      </c>
      <c r="N510" s="1">
        <f t="shared" si="45"/>
        <v>59.800000000000601</v>
      </c>
      <c r="O510">
        <f t="shared" si="43"/>
        <v>-18.400000000000436</v>
      </c>
      <c r="Q510">
        <f t="shared" si="46"/>
        <v>49.800000000000438</v>
      </c>
    </row>
    <row r="511" spans="8:17" x14ac:dyDescent="0.25">
      <c r="H511" s="1">
        <f t="shared" si="44"/>
        <v>56.760000000000545</v>
      </c>
      <c r="I511">
        <f t="shared" si="42"/>
        <v>-6.16666666666681</v>
      </c>
      <c r="N511" s="1">
        <f t="shared" si="45"/>
        <v>59.900000000000603</v>
      </c>
      <c r="O511">
        <f t="shared" si="43"/>
        <v>-18.50000000000043</v>
      </c>
      <c r="Q511">
        <f t="shared" si="46"/>
        <v>49.900000000000439</v>
      </c>
    </row>
    <row r="512" spans="8:17" x14ac:dyDescent="0.25">
      <c r="H512" s="1">
        <f t="shared" si="44"/>
        <v>56.860000000000547</v>
      </c>
      <c r="I512">
        <f t="shared" si="42"/>
        <v>-6.200000000000145</v>
      </c>
      <c r="N512" s="1">
        <f t="shared" si="45"/>
        <v>60.000000000000604</v>
      </c>
      <c r="O512">
        <f t="shared" si="43"/>
        <v>-18.600000000000435</v>
      </c>
      <c r="Q512">
        <f t="shared" si="46"/>
        <v>50.000000000000441</v>
      </c>
    </row>
    <row r="513" spans="8:17" x14ac:dyDescent="0.25">
      <c r="H513" s="1">
        <f t="shared" si="44"/>
        <v>56.960000000000548</v>
      </c>
      <c r="I513">
        <f t="shared" si="42"/>
        <v>-6.2333333333334799</v>
      </c>
      <c r="N513" s="1">
        <f t="shared" si="45"/>
        <v>60.100000000000605</v>
      </c>
      <c r="O513">
        <f t="shared" si="43"/>
        <v>-18.70000000000044</v>
      </c>
      <c r="Q513">
        <f t="shared" si="46"/>
        <v>50.100000000000442</v>
      </c>
    </row>
    <row r="514" spans="8:17" x14ac:dyDescent="0.25">
      <c r="H514" s="1">
        <f t="shared" si="44"/>
        <v>57.060000000000549</v>
      </c>
      <c r="I514">
        <f t="shared" si="42"/>
        <v>-6.2666666666668114</v>
      </c>
      <c r="N514" s="1">
        <f t="shared" si="45"/>
        <v>60.200000000000607</v>
      </c>
      <c r="O514">
        <f t="shared" si="43"/>
        <v>-18.800000000000434</v>
      </c>
      <c r="Q514">
        <f t="shared" si="46"/>
        <v>50.200000000000443</v>
      </c>
    </row>
    <row r="515" spans="8:17" x14ac:dyDescent="0.25">
      <c r="H515" s="1">
        <f t="shared" si="44"/>
        <v>57.160000000000551</v>
      </c>
      <c r="I515">
        <f t="shared" si="42"/>
        <v>-6.3000000000001464</v>
      </c>
      <c r="N515" s="1">
        <f t="shared" si="45"/>
        <v>60.300000000000608</v>
      </c>
      <c r="O515">
        <f t="shared" si="43"/>
        <v>-18.900000000000439</v>
      </c>
      <c r="Q515">
        <f t="shared" si="46"/>
        <v>50.300000000000445</v>
      </c>
    </row>
    <row r="516" spans="8:17" x14ac:dyDescent="0.25">
      <c r="H516" s="1">
        <f t="shared" si="44"/>
        <v>57.260000000000552</v>
      </c>
      <c r="I516">
        <f t="shared" si="42"/>
        <v>-6.3333333333334814</v>
      </c>
      <c r="N516" s="1">
        <f t="shared" si="45"/>
        <v>60.40000000000061</v>
      </c>
      <c r="O516">
        <f t="shared" si="43"/>
        <v>-19.000000000000444</v>
      </c>
      <c r="Q516">
        <f t="shared" si="46"/>
        <v>50.400000000000446</v>
      </c>
    </row>
    <row r="517" spans="8:17" x14ac:dyDescent="0.25">
      <c r="H517" s="1">
        <f t="shared" si="44"/>
        <v>57.360000000000554</v>
      </c>
      <c r="I517">
        <f t="shared" si="42"/>
        <v>-6.3666666666668128</v>
      </c>
      <c r="N517" s="1">
        <f t="shared" si="45"/>
        <v>60.500000000000611</v>
      </c>
      <c r="O517">
        <f t="shared" si="43"/>
        <v>-19.100000000000438</v>
      </c>
      <c r="Q517">
        <f t="shared" si="46"/>
        <v>50.500000000000448</v>
      </c>
    </row>
    <row r="518" spans="8:17" x14ac:dyDescent="0.25">
      <c r="H518" s="1">
        <f t="shared" si="44"/>
        <v>57.460000000000555</v>
      </c>
      <c r="I518">
        <f t="shared" si="42"/>
        <v>-6.4000000000001478</v>
      </c>
      <c r="N518" s="1">
        <f t="shared" si="45"/>
        <v>60.600000000000612</v>
      </c>
      <c r="O518">
        <f t="shared" si="43"/>
        <v>-19.200000000000443</v>
      </c>
      <c r="Q518">
        <f t="shared" si="46"/>
        <v>50.600000000000449</v>
      </c>
    </row>
    <row r="519" spans="8:17" x14ac:dyDescent="0.25">
      <c r="H519" s="1">
        <f t="shared" si="44"/>
        <v>57.560000000000556</v>
      </c>
      <c r="I519">
        <f t="shared" si="42"/>
        <v>-6.4333333333334828</v>
      </c>
      <c r="N519" s="1">
        <f t="shared" si="45"/>
        <v>60.700000000000614</v>
      </c>
      <c r="O519">
        <f t="shared" si="43"/>
        <v>-19.300000000000448</v>
      </c>
      <c r="Q519">
        <f t="shared" si="46"/>
        <v>50.70000000000045</v>
      </c>
    </row>
    <row r="520" spans="8:17" x14ac:dyDescent="0.25">
      <c r="H520" s="1">
        <f t="shared" si="44"/>
        <v>57.660000000000558</v>
      </c>
      <c r="I520">
        <f t="shared" si="42"/>
        <v>-6.4666666666668142</v>
      </c>
      <c r="N520" s="1">
        <f t="shared" si="45"/>
        <v>60.800000000000615</v>
      </c>
      <c r="O520">
        <f t="shared" si="43"/>
        <v>-19.400000000000443</v>
      </c>
      <c r="Q520">
        <f t="shared" si="46"/>
        <v>50.800000000000452</v>
      </c>
    </row>
    <row r="521" spans="8:17" x14ac:dyDescent="0.25">
      <c r="H521" s="1">
        <f t="shared" si="44"/>
        <v>57.760000000000559</v>
      </c>
      <c r="I521">
        <f t="shared" si="42"/>
        <v>-6.5000000000001492</v>
      </c>
      <c r="N521" s="1">
        <f t="shared" si="45"/>
        <v>60.900000000000617</v>
      </c>
      <c r="O521">
        <f t="shared" si="43"/>
        <v>-19.500000000000448</v>
      </c>
      <c r="Q521">
        <f t="shared" si="46"/>
        <v>50.900000000000453</v>
      </c>
    </row>
    <row r="522" spans="8:17" x14ac:dyDescent="0.25">
      <c r="H522" s="1">
        <f t="shared" si="44"/>
        <v>57.860000000000561</v>
      </c>
      <c r="I522">
        <f t="shared" si="42"/>
        <v>-6.5333333333334842</v>
      </c>
      <c r="N522" s="1">
        <f t="shared" si="45"/>
        <v>61.000000000000618</v>
      </c>
      <c r="O522">
        <f t="shared" si="43"/>
        <v>-19.600000000000453</v>
      </c>
      <c r="Q522">
        <f t="shared" si="46"/>
        <v>51.000000000000455</v>
      </c>
    </row>
    <row r="523" spans="8:17" x14ac:dyDescent="0.25">
      <c r="H523" s="1">
        <f t="shared" si="44"/>
        <v>57.960000000000562</v>
      </c>
      <c r="I523">
        <f t="shared" si="42"/>
        <v>-6.5666666666668156</v>
      </c>
      <c r="N523" s="1">
        <f t="shared" si="45"/>
        <v>61.10000000000062</v>
      </c>
      <c r="O523">
        <f t="shared" si="43"/>
        <v>-19.700000000000447</v>
      </c>
      <c r="Q523">
        <f t="shared" si="46"/>
        <v>51.100000000000456</v>
      </c>
    </row>
    <row r="524" spans="8:17" x14ac:dyDescent="0.25">
      <c r="H524" s="1">
        <f t="shared" si="44"/>
        <v>58.060000000000564</v>
      </c>
      <c r="I524">
        <f t="shared" si="42"/>
        <v>-6.6000000000001506</v>
      </c>
      <c r="N524" s="1">
        <f t="shared" si="45"/>
        <v>61.200000000000621</v>
      </c>
      <c r="O524">
        <f t="shared" si="43"/>
        <v>-19.800000000000452</v>
      </c>
      <c r="Q524">
        <f t="shared" si="46"/>
        <v>51.200000000000458</v>
      </c>
    </row>
    <row r="525" spans="8:17" x14ac:dyDescent="0.25">
      <c r="H525" s="1">
        <f t="shared" si="44"/>
        <v>58.160000000000565</v>
      </c>
      <c r="I525">
        <f t="shared" ref="I525:I588" si="47">(I$9/$L$2)-((Q525)/($L$2))</f>
        <v>-6.6333333333334856</v>
      </c>
      <c r="N525" s="1">
        <f t="shared" si="45"/>
        <v>61.300000000000622</v>
      </c>
      <c r="O525">
        <f t="shared" ref="O525:O588" si="48">$L$2*I525</f>
        <v>-19.900000000000457</v>
      </c>
      <c r="Q525">
        <f t="shared" si="46"/>
        <v>51.300000000000459</v>
      </c>
    </row>
    <row r="526" spans="8:17" x14ac:dyDescent="0.25">
      <c r="H526" s="1">
        <f t="shared" ref="H526:H589" si="49">H525+0.1</f>
        <v>58.260000000000566</v>
      </c>
      <c r="I526">
        <f t="shared" si="47"/>
        <v>-6.6666666666668171</v>
      </c>
      <c r="N526" s="1">
        <f t="shared" ref="N526:N589" si="50">N525+0.1</f>
        <v>61.400000000000624</v>
      </c>
      <c r="O526">
        <f t="shared" si="48"/>
        <v>-20.000000000000451</v>
      </c>
      <c r="Q526">
        <f t="shared" ref="Q526:Q589" si="51">Q525+0.1</f>
        <v>51.40000000000046</v>
      </c>
    </row>
    <row r="527" spans="8:17" x14ac:dyDescent="0.25">
      <c r="H527" s="1">
        <f t="shared" si="49"/>
        <v>58.360000000000568</v>
      </c>
      <c r="I527">
        <f t="shared" si="47"/>
        <v>-6.7000000000001521</v>
      </c>
      <c r="N527" s="1">
        <f t="shared" si="50"/>
        <v>61.500000000000625</v>
      </c>
      <c r="O527">
        <f t="shared" si="48"/>
        <v>-20.100000000000456</v>
      </c>
      <c r="Q527">
        <f t="shared" si="51"/>
        <v>51.500000000000462</v>
      </c>
    </row>
    <row r="528" spans="8:17" x14ac:dyDescent="0.25">
      <c r="H528" s="1">
        <f t="shared" si="49"/>
        <v>58.460000000000569</v>
      </c>
      <c r="I528">
        <f t="shared" si="47"/>
        <v>-6.733333333333487</v>
      </c>
      <c r="N528" s="1">
        <f t="shared" si="50"/>
        <v>61.600000000000627</v>
      </c>
      <c r="O528">
        <f t="shared" si="48"/>
        <v>-20.200000000000461</v>
      </c>
      <c r="Q528">
        <f t="shared" si="51"/>
        <v>51.600000000000463</v>
      </c>
    </row>
    <row r="529" spans="8:17" x14ac:dyDescent="0.25">
      <c r="H529" s="1">
        <f t="shared" si="49"/>
        <v>58.560000000000571</v>
      </c>
      <c r="I529">
        <f t="shared" si="47"/>
        <v>-6.7666666666668185</v>
      </c>
      <c r="N529" s="1">
        <f t="shared" si="50"/>
        <v>61.700000000000628</v>
      </c>
      <c r="O529">
        <f t="shared" si="48"/>
        <v>-20.300000000000455</v>
      </c>
      <c r="Q529">
        <f t="shared" si="51"/>
        <v>51.700000000000465</v>
      </c>
    </row>
    <row r="530" spans="8:17" x14ac:dyDescent="0.25">
      <c r="H530" s="1">
        <f t="shared" si="49"/>
        <v>58.660000000000572</v>
      </c>
      <c r="I530">
        <f t="shared" si="47"/>
        <v>-6.8000000000001535</v>
      </c>
      <c r="N530" s="1">
        <f t="shared" si="50"/>
        <v>61.80000000000063</v>
      </c>
      <c r="O530">
        <f t="shared" si="48"/>
        <v>-20.40000000000046</v>
      </c>
      <c r="Q530">
        <f t="shared" si="51"/>
        <v>51.800000000000466</v>
      </c>
    </row>
    <row r="531" spans="8:17" x14ac:dyDescent="0.25">
      <c r="H531" s="1">
        <f t="shared" si="49"/>
        <v>58.760000000000574</v>
      </c>
      <c r="I531">
        <f t="shared" si="47"/>
        <v>-6.8333333333334885</v>
      </c>
      <c r="N531" s="1">
        <f t="shared" si="50"/>
        <v>61.900000000000631</v>
      </c>
      <c r="O531">
        <f t="shared" si="48"/>
        <v>-20.500000000000465</v>
      </c>
      <c r="Q531">
        <f t="shared" si="51"/>
        <v>51.900000000000468</v>
      </c>
    </row>
    <row r="532" spans="8:17" x14ac:dyDescent="0.25">
      <c r="H532" s="1">
        <f t="shared" si="49"/>
        <v>58.860000000000575</v>
      </c>
      <c r="I532">
        <f t="shared" si="47"/>
        <v>-6.8666666666668199</v>
      </c>
      <c r="N532" s="1">
        <f t="shared" si="50"/>
        <v>62.000000000000632</v>
      </c>
      <c r="O532">
        <f t="shared" si="48"/>
        <v>-20.60000000000046</v>
      </c>
      <c r="Q532">
        <f t="shared" si="51"/>
        <v>52.000000000000469</v>
      </c>
    </row>
    <row r="533" spans="8:17" x14ac:dyDescent="0.25">
      <c r="H533" s="1">
        <f t="shared" si="49"/>
        <v>58.960000000000576</v>
      </c>
      <c r="I533">
        <f t="shared" si="47"/>
        <v>-6.9000000000001549</v>
      </c>
      <c r="N533" s="1">
        <f t="shared" si="50"/>
        <v>62.100000000000634</v>
      </c>
      <c r="O533">
        <f t="shared" si="48"/>
        <v>-20.700000000000465</v>
      </c>
      <c r="Q533">
        <f t="shared" si="51"/>
        <v>52.10000000000047</v>
      </c>
    </row>
    <row r="534" spans="8:17" x14ac:dyDescent="0.25">
      <c r="H534" s="1">
        <f t="shared" si="49"/>
        <v>59.060000000000578</v>
      </c>
      <c r="I534">
        <f t="shared" si="47"/>
        <v>-6.9333333333334899</v>
      </c>
      <c r="N534" s="1">
        <f t="shared" si="50"/>
        <v>62.200000000000635</v>
      </c>
      <c r="O534">
        <f t="shared" si="48"/>
        <v>-20.80000000000047</v>
      </c>
      <c r="Q534">
        <f t="shared" si="51"/>
        <v>52.200000000000472</v>
      </c>
    </row>
    <row r="535" spans="8:17" x14ac:dyDescent="0.25">
      <c r="H535" s="1">
        <f t="shared" si="49"/>
        <v>59.160000000000579</v>
      </c>
      <c r="I535">
        <f t="shared" si="47"/>
        <v>-6.9666666666668213</v>
      </c>
      <c r="N535" s="1">
        <f t="shared" si="50"/>
        <v>62.300000000000637</v>
      </c>
      <c r="O535">
        <f t="shared" si="48"/>
        <v>-20.900000000000464</v>
      </c>
      <c r="Q535">
        <f t="shared" si="51"/>
        <v>52.300000000000473</v>
      </c>
    </row>
    <row r="536" spans="8:17" x14ac:dyDescent="0.25">
      <c r="H536" s="1">
        <f t="shared" si="49"/>
        <v>59.260000000000581</v>
      </c>
      <c r="I536">
        <f t="shared" si="47"/>
        <v>-7.0000000000001563</v>
      </c>
      <c r="N536" s="1">
        <f t="shared" si="50"/>
        <v>62.400000000000638</v>
      </c>
      <c r="O536">
        <f t="shared" si="48"/>
        <v>-21.000000000000469</v>
      </c>
      <c r="Q536">
        <f t="shared" si="51"/>
        <v>52.400000000000475</v>
      </c>
    </row>
    <row r="537" spans="8:17" x14ac:dyDescent="0.25">
      <c r="H537" s="1">
        <f t="shared" si="49"/>
        <v>59.360000000000582</v>
      </c>
      <c r="I537">
        <f t="shared" si="47"/>
        <v>-7.0333333333334913</v>
      </c>
      <c r="N537" s="1">
        <f t="shared" si="50"/>
        <v>62.500000000000639</v>
      </c>
      <c r="O537">
        <f t="shared" si="48"/>
        <v>-21.100000000000474</v>
      </c>
      <c r="Q537">
        <f t="shared" si="51"/>
        <v>52.500000000000476</v>
      </c>
    </row>
    <row r="538" spans="8:17" x14ac:dyDescent="0.25">
      <c r="H538" s="1">
        <f t="shared" si="49"/>
        <v>59.460000000000583</v>
      </c>
      <c r="I538">
        <f t="shared" si="47"/>
        <v>-7.0666666666668227</v>
      </c>
      <c r="N538" s="1">
        <f t="shared" si="50"/>
        <v>62.600000000000641</v>
      </c>
      <c r="O538">
        <f t="shared" si="48"/>
        <v>-21.200000000000468</v>
      </c>
      <c r="Q538">
        <f t="shared" si="51"/>
        <v>52.600000000000477</v>
      </c>
    </row>
    <row r="539" spans="8:17" x14ac:dyDescent="0.25">
      <c r="H539" s="1">
        <f t="shared" si="49"/>
        <v>59.560000000000585</v>
      </c>
      <c r="I539">
        <f t="shared" si="47"/>
        <v>-7.1000000000001577</v>
      </c>
      <c r="N539" s="1">
        <f t="shared" si="50"/>
        <v>62.700000000000642</v>
      </c>
      <c r="O539">
        <f t="shared" si="48"/>
        <v>-21.300000000000473</v>
      </c>
      <c r="Q539">
        <f t="shared" si="51"/>
        <v>52.700000000000479</v>
      </c>
    </row>
    <row r="540" spans="8:17" x14ac:dyDescent="0.25">
      <c r="H540" s="1">
        <f t="shared" si="49"/>
        <v>59.660000000000586</v>
      </c>
      <c r="I540">
        <f t="shared" si="47"/>
        <v>-7.1333333333334927</v>
      </c>
      <c r="N540" s="1">
        <f t="shared" si="50"/>
        <v>62.800000000000644</v>
      </c>
      <c r="O540">
        <f t="shared" si="48"/>
        <v>-21.400000000000478</v>
      </c>
      <c r="Q540">
        <f t="shared" si="51"/>
        <v>52.80000000000048</v>
      </c>
    </row>
    <row r="541" spans="8:17" x14ac:dyDescent="0.25">
      <c r="H541" s="1">
        <f t="shared" si="49"/>
        <v>59.760000000000588</v>
      </c>
      <c r="I541">
        <f t="shared" si="47"/>
        <v>-7.1666666666668242</v>
      </c>
      <c r="N541" s="1">
        <f t="shared" si="50"/>
        <v>62.900000000000645</v>
      </c>
      <c r="O541">
        <f t="shared" si="48"/>
        <v>-21.500000000000473</v>
      </c>
      <c r="Q541">
        <f t="shared" si="51"/>
        <v>52.900000000000482</v>
      </c>
    </row>
    <row r="542" spans="8:17" x14ac:dyDescent="0.25">
      <c r="H542" s="1">
        <f t="shared" si="49"/>
        <v>59.860000000000589</v>
      </c>
      <c r="I542">
        <f t="shared" si="47"/>
        <v>-7.2000000000001592</v>
      </c>
      <c r="N542" s="1">
        <f t="shared" si="50"/>
        <v>63.000000000000647</v>
      </c>
      <c r="O542">
        <f t="shared" si="48"/>
        <v>-21.600000000000477</v>
      </c>
      <c r="Q542">
        <f t="shared" si="51"/>
        <v>53.000000000000483</v>
      </c>
    </row>
    <row r="543" spans="8:17" x14ac:dyDescent="0.25">
      <c r="H543" s="1">
        <f t="shared" si="49"/>
        <v>59.960000000000591</v>
      </c>
      <c r="I543">
        <f t="shared" si="47"/>
        <v>-7.2333333333334942</v>
      </c>
      <c r="N543" s="1">
        <f t="shared" si="50"/>
        <v>63.100000000000648</v>
      </c>
      <c r="O543">
        <f t="shared" si="48"/>
        <v>-21.700000000000482</v>
      </c>
      <c r="Q543">
        <f t="shared" si="51"/>
        <v>53.100000000000485</v>
      </c>
    </row>
    <row r="544" spans="8:17" x14ac:dyDescent="0.25">
      <c r="H544" s="1">
        <f t="shared" si="49"/>
        <v>60.060000000000592</v>
      </c>
      <c r="I544">
        <f t="shared" si="47"/>
        <v>-7.2666666666668256</v>
      </c>
      <c r="N544" s="1">
        <f t="shared" si="50"/>
        <v>63.200000000000649</v>
      </c>
      <c r="O544">
        <f t="shared" si="48"/>
        <v>-21.800000000000477</v>
      </c>
      <c r="Q544">
        <f t="shared" si="51"/>
        <v>53.200000000000486</v>
      </c>
    </row>
    <row r="545" spans="8:17" x14ac:dyDescent="0.25">
      <c r="H545" s="1">
        <f t="shared" si="49"/>
        <v>60.160000000000593</v>
      </c>
      <c r="I545">
        <f t="shared" si="47"/>
        <v>-7.3000000000001606</v>
      </c>
      <c r="N545" s="1">
        <f t="shared" si="50"/>
        <v>63.300000000000651</v>
      </c>
      <c r="O545">
        <f t="shared" si="48"/>
        <v>-21.900000000000482</v>
      </c>
      <c r="Q545">
        <f t="shared" si="51"/>
        <v>53.300000000000487</v>
      </c>
    </row>
    <row r="546" spans="8:17" x14ac:dyDescent="0.25">
      <c r="H546" s="1">
        <f t="shared" si="49"/>
        <v>60.260000000000595</v>
      </c>
      <c r="I546">
        <f t="shared" si="47"/>
        <v>-7.3333333333334956</v>
      </c>
      <c r="N546" s="1">
        <f t="shared" si="50"/>
        <v>63.400000000000652</v>
      </c>
      <c r="O546">
        <f t="shared" si="48"/>
        <v>-22.000000000000487</v>
      </c>
      <c r="Q546">
        <f t="shared" si="51"/>
        <v>53.400000000000489</v>
      </c>
    </row>
    <row r="547" spans="8:17" x14ac:dyDescent="0.25">
      <c r="H547" s="1">
        <f t="shared" si="49"/>
        <v>60.360000000000596</v>
      </c>
      <c r="I547">
        <f t="shared" si="47"/>
        <v>-7.366666666666827</v>
      </c>
      <c r="N547" s="1">
        <f t="shared" si="50"/>
        <v>63.500000000000654</v>
      </c>
      <c r="O547">
        <f t="shared" si="48"/>
        <v>-22.100000000000481</v>
      </c>
      <c r="Q547">
        <f t="shared" si="51"/>
        <v>53.50000000000049</v>
      </c>
    </row>
    <row r="548" spans="8:17" x14ac:dyDescent="0.25">
      <c r="H548" s="1">
        <f t="shared" si="49"/>
        <v>60.460000000000598</v>
      </c>
      <c r="I548">
        <f t="shared" si="47"/>
        <v>-7.400000000000162</v>
      </c>
      <c r="N548" s="1">
        <f t="shared" si="50"/>
        <v>63.600000000000655</v>
      </c>
      <c r="O548">
        <f t="shared" si="48"/>
        <v>-22.200000000000486</v>
      </c>
      <c r="Q548">
        <f t="shared" si="51"/>
        <v>53.600000000000492</v>
      </c>
    </row>
    <row r="549" spans="8:17" x14ac:dyDescent="0.25">
      <c r="H549" s="1">
        <f t="shared" si="49"/>
        <v>60.560000000000599</v>
      </c>
      <c r="I549">
        <f t="shared" si="47"/>
        <v>-7.433333333333497</v>
      </c>
      <c r="N549" s="1">
        <f t="shared" si="50"/>
        <v>63.700000000000657</v>
      </c>
      <c r="O549">
        <f t="shared" si="48"/>
        <v>-22.300000000000491</v>
      </c>
      <c r="Q549">
        <f t="shared" si="51"/>
        <v>53.700000000000493</v>
      </c>
    </row>
    <row r="550" spans="8:17" x14ac:dyDescent="0.25">
      <c r="H550" s="1">
        <f t="shared" si="49"/>
        <v>60.660000000000601</v>
      </c>
      <c r="I550">
        <f t="shared" si="47"/>
        <v>-7.4666666666668284</v>
      </c>
      <c r="N550" s="1">
        <f t="shared" si="50"/>
        <v>63.800000000000658</v>
      </c>
      <c r="O550">
        <f t="shared" si="48"/>
        <v>-22.400000000000485</v>
      </c>
      <c r="Q550">
        <f t="shared" si="51"/>
        <v>53.800000000000495</v>
      </c>
    </row>
    <row r="551" spans="8:17" x14ac:dyDescent="0.25">
      <c r="H551" s="1">
        <f t="shared" si="49"/>
        <v>60.760000000000602</v>
      </c>
      <c r="I551">
        <f t="shared" si="47"/>
        <v>-7.5000000000001634</v>
      </c>
      <c r="N551" s="1">
        <f t="shared" si="50"/>
        <v>63.900000000000659</v>
      </c>
      <c r="O551">
        <f t="shared" si="48"/>
        <v>-22.50000000000049</v>
      </c>
      <c r="Q551">
        <f t="shared" si="51"/>
        <v>53.900000000000496</v>
      </c>
    </row>
    <row r="552" spans="8:17" x14ac:dyDescent="0.25">
      <c r="H552" s="1">
        <f t="shared" si="49"/>
        <v>60.860000000000603</v>
      </c>
      <c r="I552">
        <f t="shared" si="47"/>
        <v>-7.5333333333334984</v>
      </c>
      <c r="N552" s="1">
        <f t="shared" si="50"/>
        <v>64.000000000000654</v>
      </c>
      <c r="O552">
        <f t="shared" si="48"/>
        <v>-22.600000000000495</v>
      </c>
      <c r="Q552">
        <f t="shared" si="51"/>
        <v>54.000000000000497</v>
      </c>
    </row>
    <row r="553" spans="8:17" x14ac:dyDescent="0.25">
      <c r="H553" s="1">
        <f t="shared" si="49"/>
        <v>60.960000000000605</v>
      </c>
      <c r="I553">
        <f t="shared" si="47"/>
        <v>-7.5666666666668299</v>
      </c>
      <c r="N553" s="1">
        <f t="shared" si="50"/>
        <v>64.100000000000648</v>
      </c>
      <c r="O553">
        <f t="shared" si="48"/>
        <v>-22.70000000000049</v>
      </c>
      <c r="Q553">
        <f t="shared" si="51"/>
        <v>54.100000000000499</v>
      </c>
    </row>
    <row r="554" spans="8:17" x14ac:dyDescent="0.25">
      <c r="H554" s="1">
        <f t="shared" si="49"/>
        <v>61.060000000000606</v>
      </c>
      <c r="I554">
        <f t="shared" si="47"/>
        <v>-7.6000000000001648</v>
      </c>
      <c r="N554" s="1">
        <f t="shared" si="50"/>
        <v>64.200000000000642</v>
      </c>
      <c r="O554">
        <f t="shared" si="48"/>
        <v>-22.800000000000495</v>
      </c>
      <c r="Q554">
        <f t="shared" si="51"/>
        <v>54.2000000000005</v>
      </c>
    </row>
    <row r="555" spans="8:17" x14ac:dyDescent="0.25">
      <c r="H555" s="1">
        <f t="shared" si="49"/>
        <v>61.160000000000608</v>
      </c>
      <c r="I555">
        <f t="shared" si="47"/>
        <v>-7.6333333333334998</v>
      </c>
      <c r="N555" s="1">
        <f t="shared" si="50"/>
        <v>64.300000000000637</v>
      </c>
      <c r="O555">
        <f t="shared" si="48"/>
        <v>-22.9000000000005</v>
      </c>
      <c r="Q555">
        <f t="shared" si="51"/>
        <v>54.300000000000502</v>
      </c>
    </row>
    <row r="556" spans="8:17" x14ac:dyDescent="0.25">
      <c r="H556" s="1">
        <f t="shared" si="49"/>
        <v>61.260000000000609</v>
      </c>
      <c r="I556">
        <f t="shared" si="47"/>
        <v>-7.6666666666668313</v>
      </c>
      <c r="N556" s="1">
        <f t="shared" si="50"/>
        <v>64.400000000000631</v>
      </c>
      <c r="O556">
        <f t="shared" si="48"/>
        <v>-23.000000000000494</v>
      </c>
      <c r="Q556">
        <f t="shared" si="51"/>
        <v>54.400000000000503</v>
      </c>
    </row>
    <row r="557" spans="8:17" x14ac:dyDescent="0.25">
      <c r="H557" s="1">
        <f t="shared" si="49"/>
        <v>61.36000000000061</v>
      </c>
      <c r="I557">
        <f t="shared" si="47"/>
        <v>-7.7000000000001663</v>
      </c>
      <c r="N557" s="1">
        <f t="shared" si="50"/>
        <v>64.500000000000625</v>
      </c>
      <c r="O557">
        <f t="shared" si="48"/>
        <v>-23.100000000000499</v>
      </c>
      <c r="Q557">
        <f t="shared" si="51"/>
        <v>54.500000000000504</v>
      </c>
    </row>
    <row r="558" spans="8:17" x14ac:dyDescent="0.25">
      <c r="H558" s="1">
        <f t="shared" si="49"/>
        <v>61.460000000000612</v>
      </c>
      <c r="I558">
        <f t="shared" si="47"/>
        <v>-7.7333333333335013</v>
      </c>
      <c r="N558" s="1">
        <f t="shared" si="50"/>
        <v>64.60000000000062</v>
      </c>
      <c r="O558">
        <f t="shared" si="48"/>
        <v>-23.200000000000504</v>
      </c>
      <c r="Q558">
        <f t="shared" si="51"/>
        <v>54.600000000000506</v>
      </c>
    </row>
    <row r="559" spans="8:17" x14ac:dyDescent="0.25">
      <c r="H559" s="1">
        <f t="shared" si="49"/>
        <v>61.560000000000613</v>
      </c>
      <c r="I559">
        <f t="shared" si="47"/>
        <v>-7.7666666666668327</v>
      </c>
      <c r="N559" s="1">
        <f t="shared" si="50"/>
        <v>64.700000000000614</v>
      </c>
      <c r="O559">
        <f t="shared" si="48"/>
        <v>-23.300000000000498</v>
      </c>
      <c r="Q559">
        <f t="shared" si="51"/>
        <v>54.700000000000507</v>
      </c>
    </row>
    <row r="560" spans="8:17" x14ac:dyDescent="0.25">
      <c r="H560" s="1">
        <f t="shared" si="49"/>
        <v>61.660000000000615</v>
      </c>
      <c r="I560">
        <f t="shared" si="47"/>
        <v>-7.8000000000001677</v>
      </c>
      <c r="N560" s="1">
        <f t="shared" si="50"/>
        <v>64.800000000000608</v>
      </c>
      <c r="O560">
        <f t="shared" si="48"/>
        <v>-23.400000000000503</v>
      </c>
      <c r="Q560">
        <f t="shared" si="51"/>
        <v>54.800000000000509</v>
      </c>
    </row>
    <row r="561" spans="8:17" x14ac:dyDescent="0.25">
      <c r="H561" s="1">
        <f t="shared" si="49"/>
        <v>61.760000000000616</v>
      </c>
      <c r="I561">
        <f t="shared" si="47"/>
        <v>-7.8333333333335027</v>
      </c>
      <c r="N561" s="1">
        <f t="shared" si="50"/>
        <v>64.900000000000603</v>
      </c>
      <c r="O561">
        <f t="shared" si="48"/>
        <v>-23.500000000000508</v>
      </c>
      <c r="Q561">
        <f t="shared" si="51"/>
        <v>54.90000000000051</v>
      </c>
    </row>
    <row r="562" spans="8:17" x14ac:dyDescent="0.25">
      <c r="H562" s="1">
        <f t="shared" si="49"/>
        <v>61.860000000000618</v>
      </c>
      <c r="I562">
        <f t="shared" si="47"/>
        <v>-7.8666666666668341</v>
      </c>
      <c r="N562" s="1">
        <f t="shared" si="50"/>
        <v>65.000000000000597</v>
      </c>
      <c r="O562">
        <f t="shared" si="48"/>
        <v>-23.600000000000502</v>
      </c>
      <c r="Q562">
        <f t="shared" si="51"/>
        <v>55.000000000000512</v>
      </c>
    </row>
    <row r="563" spans="8:17" x14ac:dyDescent="0.25">
      <c r="H563" s="1">
        <f t="shared" si="49"/>
        <v>61.960000000000619</v>
      </c>
      <c r="I563">
        <f t="shared" si="47"/>
        <v>-7.9000000000001691</v>
      </c>
      <c r="N563" s="1">
        <f t="shared" si="50"/>
        <v>65.100000000000591</v>
      </c>
      <c r="O563">
        <f t="shared" si="48"/>
        <v>-23.700000000000507</v>
      </c>
      <c r="Q563">
        <f t="shared" si="51"/>
        <v>55.100000000000513</v>
      </c>
    </row>
    <row r="564" spans="8:17" x14ac:dyDescent="0.25">
      <c r="H564" s="1">
        <f t="shared" si="49"/>
        <v>62.06000000000062</v>
      </c>
      <c r="I564">
        <f t="shared" si="47"/>
        <v>-7.9333333333335041</v>
      </c>
      <c r="N564" s="1">
        <f t="shared" si="50"/>
        <v>65.200000000000585</v>
      </c>
      <c r="O564">
        <f t="shared" si="48"/>
        <v>-23.800000000000512</v>
      </c>
      <c r="Q564">
        <f t="shared" si="51"/>
        <v>55.200000000000514</v>
      </c>
    </row>
    <row r="565" spans="8:17" x14ac:dyDescent="0.25">
      <c r="H565" s="1">
        <f t="shared" si="49"/>
        <v>62.160000000000622</v>
      </c>
      <c r="I565">
        <f t="shared" si="47"/>
        <v>-7.9666666666668355</v>
      </c>
      <c r="N565" s="1">
        <f t="shared" si="50"/>
        <v>65.30000000000058</v>
      </c>
      <c r="O565">
        <f t="shared" si="48"/>
        <v>-23.900000000000507</v>
      </c>
      <c r="Q565">
        <f t="shared" si="51"/>
        <v>55.300000000000516</v>
      </c>
    </row>
    <row r="566" spans="8:17" x14ac:dyDescent="0.25">
      <c r="H566" s="1">
        <f t="shared" si="49"/>
        <v>62.260000000000623</v>
      </c>
      <c r="I566">
        <f t="shared" si="47"/>
        <v>-8.0000000000001705</v>
      </c>
      <c r="N566" s="1">
        <f t="shared" si="50"/>
        <v>65.400000000000574</v>
      </c>
      <c r="O566">
        <f t="shared" si="48"/>
        <v>-24.000000000000512</v>
      </c>
      <c r="Q566">
        <f t="shared" si="51"/>
        <v>55.400000000000517</v>
      </c>
    </row>
    <row r="567" spans="8:17" x14ac:dyDescent="0.25">
      <c r="H567" s="1">
        <f t="shared" si="49"/>
        <v>62.360000000000625</v>
      </c>
      <c r="I567">
        <f t="shared" si="47"/>
        <v>-8.0333333333335055</v>
      </c>
      <c r="N567" s="1">
        <f t="shared" si="50"/>
        <v>65.500000000000568</v>
      </c>
      <c r="O567">
        <f t="shared" si="48"/>
        <v>-24.100000000000517</v>
      </c>
      <c r="Q567">
        <f t="shared" si="51"/>
        <v>55.500000000000519</v>
      </c>
    </row>
    <row r="568" spans="8:17" x14ac:dyDescent="0.25">
      <c r="H568" s="1">
        <f t="shared" si="49"/>
        <v>62.460000000000626</v>
      </c>
      <c r="I568">
        <f t="shared" si="47"/>
        <v>-8.066666666666837</v>
      </c>
      <c r="N568" s="1">
        <f t="shared" si="50"/>
        <v>65.600000000000563</v>
      </c>
      <c r="O568">
        <f t="shared" si="48"/>
        <v>-24.200000000000511</v>
      </c>
      <c r="Q568">
        <f t="shared" si="51"/>
        <v>55.60000000000052</v>
      </c>
    </row>
    <row r="569" spans="8:17" x14ac:dyDescent="0.25">
      <c r="H569" s="1">
        <f t="shared" si="49"/>
        <v>62.560000000000628</v>
      </c>
      <c r="I569">
        <f t="shared" si="47"/>
        <v>-8.100000000000172</v>
      </c>
      <c r="N569" s="1">
        <f t="shared" si="50"/>
        <v>65.700000000000557</v>
      </c>
      <c r="O569">
        <f t="shared" si="48"/>
        <v>-24.300000000000516</v>
      </c>
      <c r="Q569">
        <f t="shared" si="51"/>
        <v>55.700000000000522</v>
      </c>
    </row>
    <row r="570" spans="8:17" x14ac:dyDescent="0.25">
      <c r="H570" s="1">
        <f t="shared" si="49"/>
        <v>62.660000000000629</v>
      </c>
      <c r="I570">
        <f t="shared" si="47"/>
        <v>-8.1333333333335069</v>
      </c>
      <c r="N570" s="1">
        <f t="shared" si="50"/>
        <v>65.800000000000551</v>
      </c>
      <c r="O570">
        <f t="shared" si="48"/>
        <v>-24.400000000000521</v>
      </c>
      <c r="Q570">
        <f t="shared" si="51"/>
        <v>55.800000000000523</v>
      </c>
    </row>
    <row r="571" spans="8:17" x14ac:dyDescent="0.25">
      <c r="H571" s="1">
        <f t="shared" si="49"/>
        <v>62.76000000000063</v>
      </c>
      <c r="I571">
        <f t="shared" si="47"/>
        <v>-8.1666666666668384</v>
      </c>
      <c r="N571" s="1">
        <f t="shared" si="50"/>
        <v>65.900000000000546</v>
      </c>
      <c r="O571">
        <f t="shared" si="48"/>
        <v>-24.500000000000515</v>
      </c>
      <c r="Q571">
        <f t="shared" si="51"/>
        <v>55.900000000000524</v>
      </c>
    </row>
    <row r="572" spans="8:17" x14ac:dyDescent="0.25">
      <c r="H572" s="1">
        <f t="shared" si="49"/>
        <v>62.860000000000632</v>
      </c>
      <c r="I572">
        <f t="shared" si="47"/>
        <v>-8.2000000000001734</v>
      </c>
      <c r="N572" s="1">
        <f t="shared" si="50"/>
        <v>66.00000000000054</v>
      </c>
      <c r="O572">
        <f t="shared" si="48"/>
        <v>-24.60000000000052</v>
      </c>
      <c r="Q572">
        <f t="shared" si="51"/>
        <v>56.000000000000526</v>
      </c>
    </row>
    <row r="573" spans="8:17" x14ac:dyDescent="0.25">
      <c r="H573" s="1">
        <f t="shared" si="49"/>
        <v>62.960000000000633</v>
      </c>
      <c r="I573">
        <f t="shared" si="47"/>
        <v>-8.2333333333335084</v>
      </c>
      <c r="N573" s="1">
        <f t="shared" si="50"/>
        <v>66.100000000000534</v>
      </c>
      <c r="O573">
        <f t="shared" si="48"/>
        <v>-24.700000000000525</v>
      </c>
      <c r="Q573">
        <f t="shared" si="51"/>
        <v>56.100000000000527</v>
      </c>
    </row>
    <row r="574" spans="8:17" x14ac:dyDescent="0.25">
      <c r="H574" s="1">
        <f t="shared" si="49"/>
        <v>63.060000000000635</v>
      </c>
      <c r="I574">
        <f t="shared" si="47"/>
        <v>-8.2666666666668398</v>
      </c>
      <c r="N574" s="1">
        <f t="shared" si="50"/>
        <v>66.200000000000529</v>
      </c>
      <c r="O574">
        <f t="shared" si="48"/>
        <v>-24.800000000000519</v>
      </c>
      <c r="Q574">
        <f t="shared" si="51"/>
        <v>56.200000000000529</v>
      </c>
    </row>
    <row r="575" spans="8:17" x14ac:dyDescent="0.25">
      <c r="H575" s="1">
        <f t="shared" si="49"/>
        <v>63.160000000000636</v>
      </c>
      <c r="I575">
        <f t="shared" si="47"/>
        <v>-8.3000000000001748</v>
      </c>
      <c r="N575" s="1">
        <f t="shared" si="50"/>
        <v>66.300000000000523</v>
      </c>
      <c r="O575">
        <f t="shared" si="48"/>
        <v>-24.900000000000524</v>
      </c>
      <c r="Q575">
        <f t="shared" si="51"/>
        <v>56.30000000000053</v>
      </c>
    </row>
    <row r="576" spans="8:17" x14ac:dyDescent="0.25">
      <c r="H576" s="1">
        <f t="shared" si="49"/>
        <v>63.260000000000637</v>
      </c>
      <c r="I576">
        <f t="shared" si="47"/>
        <v>-8.3333333333335098</v>
      </c>
      <c r="N576" s="1">
        <f t="shared" si="50"/>
        <v>66.400000000000517</v>
      </c>
      <c r="O576">
        <f t="shared" si="48"/>
        <v>-25.000000000000529</v>
      </c>
      <c r="Q576">
        <f t="shared" si="51"/>
        <v>56.400000000000531</v>
      </c>
    </row>
    <row r="577" spans="8:17" x14ac:dyDescent="0.25">
      <c r="H577" s="1">
        <f t="shared" si="49"/>
        <v>63.360000000000639</v>
      </c>
      <c r="I577">
        <f t="shared" si="47"/>
        <v>-8.3666666666668412</v>
      </c>
      <c r="N577" s="1">
        <f t="shared" si="50"/>
        <v>66.500000000000512</v>
      </c>
      <c r="O577">
        <f t="shared" si="48"/>
        <v>-25.100000000000524</v>
      </c>
      <c r="Q577">
        <f t="shared" si="51"/>
        <v>56.500000000000533</v>
      </c>
    </row>
    <row r="578" spans="8:17" x14ac:dyDescent="0.25">
      <c r="H578" s="1">
        <f t="shared" si="49"/>
        <v>63.46000000000064</v>
      </c>
      <c r="I578">
        <f t="shared" si="47"/>
        <v>-8.4000000000001762</v>
      </c>
      <c r="N578" s="1">
        <f t="shared" si="50"/>
        <v>66.600000000000506</v>
      </c>
      <c r="O578">
        <f t="shared" si="48"/>
        <v>-25.200000000000529</v>
      </c>
      <c r="Q578">
        <f t="shared" si="51"/>
        <v>56.600000000000534</v>
      </c>
    </row>
    <row r="579" spans="8:17" x14ac:dyDescent="0.25">
      <c r="H579" s="1">
        <f t="shared" si="49"/>
        <v>63.560000000000642</v>
      </c>
      <c r="I579">
        <f t="shared" si="47"/>
        <v>-8.4333333333335112</v>
      </c>
      <c r="N579" s="1">
        <f t="shared" si="50"/>
        <v>66.7000000000005</v>
      </c>
      <c r="O579">
        <f t="shared" si="48"/>
        <v>-25.300000000000534</v>
      </c>
      <c r="Q579">
        <f t="shared" si="51"/>
        <v>56.700000000000536</v>
      </c>
    </row>
    <row r="580" spans="8:17" x14ac:dyDescent="0.25">
      <c r="H580" s="1">
        <f t="shared" si="49"/>
        <v>63.660000000000643</v>
      </c>
      <c r="I580">
        <f t="shared" si="47"/>
        <v>-8.4666666666668426</v>
      </c>
      <c r="N580" s="1">
        <f t="shared" si="50"/>
        <v>66.800000000000495</v>
      </c>
      <c r="O580">
        <f t="shared" si="48"/>
        <v>-25.400000000000528</v>
      </c>
      <c r="Q580">
        <f t="shared" si="51"/>
        <v>56.800000000000537</v>
      </c>
    </row>
    <row r="581" spans="8:17" x14ac:dyDescent="0.25">
      <c r="H581" s="1">
        <f t="shared" si="49"/>
        <v>63.760000000000645</v>
      </c>
      <c r="I581">
        <f t="shared" si="47"/>
        <v>-8.5000000000001776</v>
      </c>
      <c r="N581" s="1">
        <f t="shared" si="50"/>
        <v>66.900000000000489</v>
      </c>
      <c r="O581">
        <f t="shared" si="48"/>
        <v>-25.500000000000533</v>
      </c>
      <c r="Q581">
        <f t="shared" si="51"/>
        <v>56.900000000000539</v>
      </c>
    </row>
    <row r="582" spans="8:17" x14ac:dyDescent="0.25">
      <c r="H582" s="1">
        <f t="shared" si="49"/>
        <v>63.860000000000646</v>
      </c>
      <c r="I582">
        <f t="shared" si="47"/>
        <v>-8.5333333333335126</v>
      </c>
      <c r="N582" s="1">
        <f t="shared" si="50"/>
        <v>67.000000000000483</v>
      </c>
      <c r="O582">
        <f t="shared" si="48"/>
        <v>-25.600000000000538</v>
      </c>
      <c r="Q582">
        <f t="shared" si="51"/>
        <v>57.00000000000054</v>
      </c>
    </row>
    <row r="583" spans="8:17" x14ac:dyDescent="0.25">
      <c r="H583" s="1">
        <f t="shared" si="49"/>
        <v>63.960000000000647</v>
      </c>
      <c r="I583">
        <f t="shared" si="47"/>
        <v>-8.5666666666668441</v>
      </c>
      <c r="N583" s="1">
        <f t="shared" si="50"/>
        <v>67.100000000000477</v>
      </c>
      <c r="O583">
        <f t="shared" si="48"/>
        <v>-25.700000000000532</v>
      </c>
      <c r="Q583">
        <f t="shared" si="51"/>
        <v>57.100000000000541</v>
      </c>
    </row>
    <row r="584" spans="8:17" x14ac:dyDescent="0.25">
      <c r="H584" s="1">
        <f t="shared" si="49"/>
        <v>64.060000000000642</v>
      </c>
      <c r="I584">
        <f t="shared" si="47"/>
        <v>-8.6000000000001791</v>
      </c>
      <c r="N584" s="1">
        <f t="shared" si="50"/>
        <v>67.200000000000472</v>
      </c>
      <c r="O584">
        <f t="shared" si="48"/>
        <v>-25.800000000000537</v>
      </c>
      <c r="Q584">
        <f t="shared" si="51"/>
        <v>57.200000000000543</v>
      </c>
    </row>
    <row r="585" spans="8:17" x14ac:dyDescent="0.25">
      <c r="H585" s="1">
        <f t="shared" si="49"/>
        <v>64.160000000000636</v>
      </c>
      <c r="I585">
        <f t="shared" si="47"/>
        <v>-8.633333333333514</v>
      </c>
      <c r="N585" s="1">
        <f t="shared" si="50"/>
        <v>67.300000000000466</v>
      </c>
      <c r="O585">
        <f t="shared" si="48"/>
        <v>-25.900000000000542</v>
      </c>
      <c r="Q585">
        <f t="shared" si="51"/>
        <v>57.300000000000544</v>
      </c>
    </row>
    <row r="586" spans="8:17" x14ac:dyDescent="0.25">
      <c r="H586" s="1">
        <f t="shared" si="49"/>
        <v>64.26000000000063</v>
      </c>
      <c r="I586">
        <f t="shared" si="47"/>
        <v>-8.6666666666668455</v>
      </c>
      <c r="N586" s="1">
        <f t="shared" si="50"/>
        <v>67.40000000000046</v>
      </c>
      <c r="O586">
        <f t="shared" si="48"/>
        <v>-26.000000000000536</v>
      </c>
      <c r="Q586">
        <f t="shared" si="51"/>
        <v>57.400000000000546</v>
      </c>
    </row>
    <row r="587" spans="8:17" x14ac:dyDescent="0.25">
      <c r="H587" s="1">
        <f t="shared" si="49"/>
        <v>64.360000000000625</v>
      </c>
      <c r="I587">
        <f t="shared" si="47"/>
        <v>-8.7000000000001805</v>
      </c>
      <c r="N587" s="1">
        <f t="shared" si="50"/>
        <v>67.500000000000455</v>
      </c>
      <c r="O587">
        <f t="shared" si="48"/>
        <v>-26.100000000000541</v>
      </c>
      <c r="Q587">
        <f t="shared" si="51"/>
        <v>57.500000000000547</v>
      </c>
    </row>
    <row r="588" spans="8:17" x14ac:dyDescent="0.25">
      <c r="H588" s="1">
        <f t="shared" si="49"/>
        <v>64.460000000000619</v>
      </c>
      <c r="I588">
        <f t="shared" si="47"/>
        <v>-8.7333333333335155</v>
      </c>
      <c r="N588" s="1">
        <f t="shared" si="50"/>
        <v>67.600000000000449</v>
      </c>
      <c r="O588">
        <f t="shared" si="48"/>
        <v>-26.200000000000546</v>
      </c>
      <c r="Q588">
        <f t="shared" si="51"/>
        <v>57.600000000000549</v>
      </c>
    </row>
    <row r="589" spans="8:17" x14ac:dyDescent="0.25">
      <c r="H589" s="1">
        <f t="shared" si="49"/>
        <v>64.560000000000613</v>
      </c>
      <c r="I589">
        <f t="shared" ref="I589:I652" si="52">(I$9/$L$2)-((Q589)/($L$2))</f>
        <v>-8.7666666666668469</v>
      </c>
      <c r="N589" s="1">
        <f t="shared" si="50"/>
        <v>67.700000000000443</v>
      </c>
      <c r="O589">
        <f t="shared" ref="O589:O652" si="53">$L$2*I589</f>
        <v>-26.300000000000541</v>
      </c>
      <c r="Q589">
        <f t="shared" si="51"/>
        <v>57.70000000000055</v>
      </c>
    </row>
    <row r="590" spans="8:17" x14ac:dyDescent="0.25">
      <c r="H590" s="1">
        <f t="shared" ref="H590:H653" si="54">H589+0.1</f>
        <v>64.660000000000608</v>
      </c>
      <c r="I590">
        <f t="shared" si="52"/>
        <v>-8.8000000000001819</v>
      </c>
      <c r="N590" s="1">
        <f t="shared" ref="N590:N653" si="55">N589+0.1</f>
        <v>67.800000000000438</v>
      </c>
      <c r="O590">
        <f t="shared" si="53"/>
        <v>-26.400000000000546</v>
      </c>
      <c r="Q590">
        <f t="shared" ref="Q590:Q653" si="56">Q589+0.1</f>
        <v>57.800000000000551</v>
      </c>
    </row>
    <row r="591" spans="8:17" x14ac:dyDescent="0.25">
      <c r="H591" s="1">
        <f t="shared" si="54"/>
        <v>64.760000000000602</v>
      </c>
      <c r="I591">
        <f t="shared" si="52"/>
        <v>-8.8333333333335169</v>
      </c>
      <c r="N591" s="1">
        <f t="shared" si="55"/>
        <v>67.900000000000432</v>
      </c>
      <c r="O591">
        <f t="shared" si="53"/>
        <v>-26.500000000000551</v>
      </c>
      <c r="Q591">
        <f t="shared" si="56"/>
        <v>57.900000000000553</v>
      </c>
    </row>
    <row r="592" spans="8:17" x14ac:dyDescent="0.25">
      <c r="H592" s="1">
        <f t="shared" si="54"/>
        <v>64.860000000000596</v>
      </c>
      <c r="I592">
        <f t="shared" si="52"/>
        <v>-8.8666666666668483</v>
      </c>
      <c r="N592" s="1">
        <f t="shared" si="55"/>
        <v>68.000000000000426</v>
      </c>
      <c r="O592">
        <f t="shared" si="53"/>
        <v>-26.600000000000545</v>
      </c>
      <c r="Q592">
        <f t="shared" si="56"/>
        <v>58.000000000000554</v>
      </c>
    </row>
    <row r="593" spans="8:17" x14ac:dyDescent="0.25">
      <c r="H593" s="1">
        <f t="shared" si="54"/>
        <v>64.960000000000591</v>
      </c>
      <c r="I593">
        <f t="shared" si="52"/>
        <v>-8.9000000000001833</v>
      </c>
      <c r="N593" s="1">
        <f t="shared" si="55"/>
        <v>68.100000000000421</v>
      </c>
      <c r="O593">
        <f t="shared" si="53"/>
        <v>-26.70000000000055</v>
      </c>
      <c r="Q593">
        <f t="shared" si="56"/>
        <v>58.100000000000556</v>
      </c>
    </row>
    <row r="594" spans="8:17" x14ac:dyDescent="0.25">
      <c r="H594" s="1">
        <f t="shared" si="54"/>
        <v>65.060000000000585</v>
      </c>
      <c r="I594">
        <f t="shared" si="52"/>
        <v>-8.9333333333335183</v>
      </c>
      <c r="N594" s="1">
        <f t="shared" si="55"/>
        <v>68.200000000000415</v>
      </c>
      <c r="O594">
        <f t="shared" si="53"/>
        <v>-26.800000000000555</v>
      </c>
      <c r="Q594">
        <f t="shared" si="56"/>
        <v>58.200000000000557</v>
      </c>
    </row>
    <row r="595" spans="8:17" x14ac:dyDescent="0.25">
      <c r="H595" s="1">
        <f t="shared" si="54"/>
        <v>65.160000000000579</v>
      </c>
      <c r="I595">
        <f t="shared" si="52"/>
        <v>-8.9666666666668497</v>
      </c>
      <c r="N595" s="1">
        <f t="shared" si="55"/>
        <v>68.300000000000409</v>
      </c>
      <c r="O595">
        <f t="shared" si="53"/>
        <v>-26.900000000000549</v>
      </c>
      <c r="Q595">
        <f t="shared" si="56"/>
        <v>58.300000000000558</v>
      </c>
    </row>
    <row r="596" spans="8:17" x14ac:dyDescent="0.25">
      <c r="H596" s="1">
        <f t="shared" si="54"/>
        <v>65.260000000000574</v>
      </c>
      <c r="I596">
        <f t="shared" si="52"/>
        <v>-9.0000000000001847</v>
      </c>
      <c r="N596" s="1">
        <f t="shared" si="55"/>
        <v>68.400000000000404</v>
      </c>
      <c r="O596">
        <f t="shared" si="53"/>
        <v>-27.000000000000554</v>
      </c>
      <c r="Q596">
        <f t="shared" si="56"/>
        <v>58.40000000000056</v>
      </c>
    </row>
    <row r="597" spans="8:17" x14ac:dyDescent="0.25">
      <c r="H597" s="1">
        <f t="shared" si="54"/>
        <v>65.360000000000568</v>
      </c>
      <c r="I597">
        <f t="shared" si="52"/>
        <v>-9.0333333333335197</v>
      </c>
      <c r="N597" s="1">
        <f t="shared" si="55"/>
        <v>68.500000000000398</v>
      </c>
      <c r="O597">
        <f t="shared" si="53"/>
        <v>-27.100000000000559</v>
      </c>
      <c r="Q597">
        <f t="shared" si="56"/>
        <v>58.500000000000561</v>
      </c>
    </row>
    <row r="598" spans="8:17" x14ac:dyDescent="0.25">
      <c r="H598" s="1">
        <f t="shared" si="54"/>
        <v>65.460000000000562</v>
      </c>
      <c r="I598">
        <f t="shared" si="52"/>
        <v>-9.0666666666668512</v>
      </c>
      <c r="N598" s="1">
        <f t="shared" si="55"/>
        <v>68.600000000000392</v>
      </c>
      <c r="O598">
        <f t="shared" si="53"/>
        <v>-27.200000000000554</v>
      </c>
      <c r="Q598">
        <f t="shared" si="56"/>
        <v>58.600000000000563</v>
      </c>
    </row>
    <row r="599" spans="8:17" x14ac:dyDescent="0.25">
      <c r="H599" s="1">
        <f t="shared" si="54"/>
        <v>65.560000000000556</v>
      </c>
      <c r="I599">
        <f t="shared" si="52"/>
        <v>-9.1000000000001862</v>
      </c>
      <c r="N599" s="1">
        <f t="shared" si="55"/>
        <v>68.700000000000387</v>
      </c>
      <c r="O599">
        <f t="shared" si="53"/>
        <v>-27.300000000000558</v>
      </c>
      <c r="Q599">
        <f t="shared" si="56"/>
        <v>58.700000000000564</v>
      </c>
    </row>
    <row r="600" spans="8:17" x14ac:dyDescent="0.25">
      <c r="H600" s="1">
        <f t="shared" si="54"/>
        <v>65.660000000000551</v>
      </c>
      <c r="I600">
        <f t="shared" si="52"/>
        <v>-9.1333333333335212</v>
      </c>
      <c r="N600" s="1">
        <f t="shared" si="55"/>
        <v>68.800000000000381</v>
      </c>
      <c r="O600">
        <f t="shared" si="53"/>
        <v>-27.400000000000563</v>
      </c>
      <c r="Q600">
        <f t="shared" si="56"/>
        <v>58.800000000000566</v>
      </c>
    </row>
    <row r="601" spans="8:17" x14ac:dyDescent="0.25">
      <c r="H601" s="1">
        <f t="shared" si="54"/>
        <v>65.760000000000545</v>
      </c>
      <c r="I601">
        <f t="shared" si="52"/>
        <v>-9.1666666666668526</v>
      </c>
      <c r="N601" s="1">
        <f t="shared" si="55"/>
        <v>68.900000000000375</v>
      </c>
      <c r="O601">
        <f t="shared" si="53"/>
        <v>-27.500000000000558</v>
      </c>
      <c r="Q601">
        <f t="shared" si="56"/>
        <v>58.900000000000567</v>
      </c>
    </row>
    <row r="602" spans="8:17" x14ac:dyDescent="0.25">
      <c r="H602" s="1">
        <f t="shared" si="54"/>
        <v>65.860000000000539</v>
      </c>
      <c r="I602">
        <f t="shared" si="52"/>
        <v>-9.2000000000001876</v>
      </c>
      <c r="N602" s="1">
        <f t="shared" si="55"/>
        <v>69.000000000000369</v>
      </c>
      <c r="O602">
        <f t="shared" si="53"/>
        <v>-27.600000000000563</v>
      </c>
      <c r="Q602">
        <f t="shared" si="56"/>
        <v>59.000000000000568</v>
      </c>
    </row>
    <row r="603" spans="8:17" x14ac:dyDescent="0.25">
      <c r="H603" s="1">
        <f t="shared" si="54"/>
        <v>65.960000000000534</v>
      </c>
      <c r="I603">
        <f t="shared" si="52"/>
        <v>-9.2333333333335226</v>
      </c>
      <c r="N603" s="1">
        <f t="shared" si="55"/>
        <v>69.100000000000364</v>
      </c>
      <c r="O603">
        <f t="shared" si="53"/>
        <v>-27.700000000000568</v>
      </c>
      <c r="Q603">
        <f t="shared" si="56"/>
        <v>59.10000000000057</v>
      </c>
    </row>
    <row r="604" spans="8:17" x14ac:dyDescent="0.25">
      <c r="H604" s="1">
        <f t="shared" si="54"/>
        <v>66.060000000000528</v>
      </c>
      <c r="I604">
        <f t="shared" si="52"/>
        <v>-9.266666666666854</v>
      </c>
      <c r="N604" s="1">
        <f t="shared" si="55"/>
        <v>69.200000000000358</v>
      </c>
      <c r="O604">
        <f t="shared" si="53"/>
        <v>-27.800000000000562</v>
      </c>
      <c r="Q604">
        <f t="shared" si="56"/>
        <v>59.200000000000571</v>
      </c>
    </row>
    <row r="605" spans="8:17" x14ac:dyDescent="0.25">
      <c r="H605" s="1">
        <f t="shared" si="54"/>
        <v>66.160000000000522</v>
      </c>
      <c r="I605">
        <f t="shared" si="52"/>
        <v>-9.300000000000189</v>
      </c>
      <c r="N605" s="1">
        <f t="shared" si="55"/>
        <v>69.300000000000352</v>
      </c>
      <c r="O605">
        <f t="shared" si="53"/>
        <v>-27.900000000000567</v>
      </c>
      <c r="Q605">
        <f t="shared" si="56"/>
        <v>59.300000000000573</v>
      </c>
    </row>
    <row r="606" spans="8:17" x14ac:dyDescent="0.25">
      <c r="H606" s="1">
        <f t="shared" si="54"/>
        <v>66.260000000000517</v>
      </c>
      <c r="I606">
        <f t="shared" si="52"/>
        <v>-9.333333333333524</v>
      </c>
      <c r="N606" s="1">
        <f t="shared" si="55"/>
        <v>69.400000000000347</v>
      </c>
      <c r="O606">
        <f t="shared" si="53"/>
        <v>-28.000000000000572</v>
      </c>
      <c r="Q606">
        <f t="shared" si="56"/>
        <v>59.400000000000574</v>
      </c>
    </row>
    <row r="607" spans="8:17" x14ac:dyDescent="0.25">
      <c r="H607" s="1">
        <f t="shared" si="54"/>
        <v>66.360000000000511</v>
      </c>
      <c r="I607">
        <f t="shared" si="52"/>
        <v>-9.3666666666668554</v>
      </c>
      <c r="N607" s="1">
        <f t="shared" si="55"/>
        <v>69.500000000000341</v>
      </c>
      <c r="O607">
        <f t="shared" si="53"/>
        <v>-28.100000000000566</v>
      </c>
      <c r="Q607">
        <f t="shared" si="56"/>
        <v>59.500000000000576</v>
      </c>
    </row>
    <row r="608" spans="8:17" x14ac:dyDescent="0.25">
      <c r="H608" s="1">
        <f t="shared" si="54"/>
        <v>66.460000000000505</v>
      </c>
      <c r="I608">
        <f t="shared" si="52"/>
        <v>-9.4000000000001904</v>
      </c>
      <c r="N608" s="1">
        <f t="shared" si="55"/>
        <v>69.600000000000335</v>
      </c>
      <c r="O608">
        <f t="shared" si="53"/>
        <v>-28.200000000000571</v>
      </c>
      <c r="Q608">
        <f t="shared" si="56"/>
        <v>59.600000000000577</v>
      </c>
    </row>
    <row r="609" spans="8:17" x14ac:dyDescent="0.25">
      <c r="H609" s="1">
        <f t="shared" si="54"/>
        <v>66.5600000000005</v>
      </c>
      <c r="I609">
        <f t="shared" si="52"/>
        <v>-9.4333333333335254</v>
      </c>
      <c r="N609" s="1">
        <f t="shared" si="55"/>
        <v>69.70000000000033</v>
      </c>
      <c r="O609">
        <f t="shared" si="53"/>
        <v>-28.300000000000576</v>
      </c>
      <c r="Q609">
        <f t="shared" si="56"/>
        <v>59.700000000000578</v>
      </c>
    </row>
    <row r="610" spans="8:17" x14ac:dyDescent="0.25">
      <c r="H610" s="1">
        <f t="shared" si="54"/>
        <v>66.660000000000494</v>
      </c>
      <c r="I610">
        <f t="shared" si="52"/>
        <v>-9.4666666666668569</v>
      </c>
      <c r="N610" s="1">
        <f t="shared" si="55"/>
        <v>69.800000000000324</v>
      </c>
      <c r="O610">
        <f t="shared" si="53"/>
        <v>-28.400000000000571</v>
      </c>
      <c r="Q610">
        <f t="shared" si="56"/>
        <v>59.80000000000058</v>
      </c>
    </row>
    <row r="611" spans="8:17" x14ac:dyDescent="0.25">
      <c r="H611" s="1">
        <f t="shared" si="54"/>
        <v>66.760000000000488</v>
      </c>
      <c r="I611">
        <f t="shared" si="52"/>
        <v>-9.5000000000001918</v>
      </c>
      <c r="N611" s="1">
        <f t="shared" si="55"/>
        <v>69.900000000000318</v>
      </c>
      <c r="O611">
        <f t="shared" si="53"/>
        <v>-28.500000000000576</v>
      </c>
      <c r="Q611">
        <f t="shared" si="56"/>
        <v>59.900000000000581</v>
      </c>
    </row>
    <row r="612" spans="8:17" x14ac:dyDescent="0.25">
      <c r="H612" s="1">
        <f t="shared" si="54"/>
        <v>66.860000000000483</v>
      </c>
      <c r="I612">
        <f t="shared" si="52"/>
        <v>-9.5333333333335268</v>
      </c>
      <c r="N612" s="1">
        <f t="shared" si="55"/>
        <v>70.000000000000313</v>
      </c>
      <c r="O612">
        <f t="shared" si="53"/>
        <v>-28.600000000000581</v>
      </c>
      <c r="Q612">
        <f t="shared" si="56"/>
        <v>60.000000000000583</v>
      </c>
    </row>
    <row r="613" spans="8:17" x14ac:dyDescent="0.25">
      <c r="H613" s="1">
        <f t="shared" si="54"/>
        <v>66.960000000000477</v>
      </c>
      <c r="I613">
        <f t="shared" si="52"/>
        <v>-9.5666666666668583</v>
      </c>
      <c r="N613" s="1">
        <f t="shared" si="55"/>
        <v>70.100000000000307</v>
      </c>
      <c r="O613">
        <f t="shared" si="53"/>
        <v>-28.700000000000575</v>
      </c>
      <c r="Q613">
        <f t="shared" si="56"/>
        <v>60.100000000000584</v>
      </c>
    </row>
    <row r="614" spans="8:17" x14ac:dyDescent="0.25">
      <c r="H614" s="1">
        <f t="shared" si="54"/>
        <v>67.060000000000471</v>
      </c>
      <c r="I614">
        <f t="shared" si="52"/>
        <v>-9.6000000000001933</v>
      </c>
      <c r="N614" s="1">
        <f t="shared" si="55"/>
        <v>70.200000000000301</v>
      </c>
      <c r="O614">
        <f t="shared" si="53"/>
        <v>-28.80000000000058</v>
      </c>
      <c r="Q614">
        <f t="shared" si="56"/>
        <v>60.200000000000585</v>
      </c>
    </row>
    <row r="615" spans="8:17" x14ac:dyDescent="0.25">
      <c r="H615" s="1">
        <f t="shared" si="54"/>
        <v>67.160000000000466</v>
      </c>
      <c r="I615">
        <f t="shared" si="52"/>
        <v>-9.6333333333335283</v>
      </c>
      <c r="N615" s="1">
        <f t="shared" si="55"/>
        <v>70.300000000000296</v>
      </c>
      <c r="O615">
        <f t="shared" si="53"/>
        <v>-28.900000000000585</v>
      </c>
      <c r="Q615">
        <f t="shared" si="56"/>
        <v>60.300000000000587</v>
      </c>
    </row>
    <row r="616" spans="8:17" x14ac:dyDescent="0.25">
      <c r="H616" s="1">
        <f t="shared" si="54"/>
        <v>67.26000000000046</v>
      </c>
      <c r="I616">
        <f t="shared" si="52"/>
        <v>-9.6666666666668597</v>
      </c>
      <c r="N616" s="1">
        <f t="shared" si="55"/>
        <v>70.40000000000029</v>
      </c>
      <c r="O616">
        <f t="shared" si="53"/>
        <v>-29.000000000000579</v>
      </c>
      <c r="Q616">
        <f t="shared" si="56"/>
        <v>60.400000000000588</v>
      </c>
    </row>
    <row r="617" spans="8:17" x14ac:dyDescent="0.25">
      <c r="H617" s="1">
        <f t="shared" si="54"/>
        <v>67.360000000000454</v>
      </c>
      <c r="I617">
        <f t="shared" si="52"/>
        <v>-9.7000000000001947</v>
      </c>
      <c r="N617" s="1">
        <f t="shared" si="55"/>
        <v>70.500000000000284</v>
      </c>
      <c r="O617">
        <f t="shared" si="53"/>
        <v>-29.100000000000584</v>
      </c>
      <c r="Q617">
        <f t="shared" si="56"/>
        <v>60.50000000000059</v>
      </c>
    </row>
    <row r="618" spans="8:17" x14ac:dyDescent="0.25">
      <c r="H618" s="1">
        <f t="shared" si="54"/>
        <v>67.460000000000448</v>
      </c>
      <c r="I618">
        <f t="shared" si="52"/>
        <v>-9.7333333333335297</v>
      </c>
      <c r="N618" s="1">
        <f t="shared" si="55"/>
        <v>70.600000000000279</v>
      </c>
      <c r="O618">
        <f t="shared" si="53"/>
        <v>-29.200000000000589</v>
      </c>
      <c r="Q618">
        <f t="shared" si="56"/>
        <v>60.600000000000591</v>
      </c>
    </row>
    <row r="619" spans="8:17" x14ac:dyDescent="0.25">
      <c r="H619" s="1">
        <f t="shared" si="54"/>
        <v>67.560000000000443</v>
      </c>
      <c r="I619">
        <f t="shared" si="52"/>
        <v>-9.7666666666668611</v>
      </c>
      <c r="N619" s="1">
        <f t="shared" si="55"/>
        <v>70.700000000000273</v>
      </c>
      <c r="O619">
        <f t="shared" si="53"/>
        <v>-29.300000000000583</v>
      </c>
      <c r="Q619">
        <f t="shared" si="56"/>
        <v>60.700000000000593</v>
      </c>
    </row>
    <row r="620" spans="8:17" x14ac:dyDescent="0.25">
      <c r="H620" s="1">
        <f t="shared" si="54"/>
        <v>67.660000000000437</v>
      </c>
      <c r="I620">
        <f t="shared" si="52"/>
        <v>-9.8000000000001961</v>
      </c>
      <c r="N620" s="1">
        <f t="shared" si="55"/>
        <v>70.800000000000267</v>
      </c>
      <c r="O620">
        <f t="shared" si="53"/>
        <v>-29.400000000000588</v>
      </c>
      <c r="Q620">
        <f t="shared" si="56"/>
        <v>60.800000000000594</v>
      </c>
    </row>
    <row r="621" spans="8:17" x14ac:dyDescent="0.25">
      <c r="H621" s="1">
        <f t="shared" si="54"/>
        <v>67.760000000000431</v>
      </c>
      <c r="I621">
        <f t="shared" si="52"/>
        <v>-9.8333333333335311</v>
      </c>
      <c r="N621" s="1">
        <f t="shared" si="55"/>
        <v>70.900000000000261</v>
      </c>
      <c r="O621">
        <f t="shared" si="53"/>
        <v>-29.500000000000593</v>
      </c>
      <c r="Q621">
        <f t="shared" si="56"/>
        <v>60.900000000000595</v>
      </c>
    </row>
    <row r="622" spans="8:17" x14ac:dyDescent="0.25">
      <c r="H622" s="1">
        <f t="shared" si="54"/>
        <v>67.860000000000426</v>
      </c>
      <c r="I622">
        <f t="shared" si="52"/>
        <v>-9.8666666666668625</v>
      </c>
      <c r="N622" s="1">
        <f t="shared" si="55"/>
        <v>71.000000000000256</v>
      </c>
      <c r="O622">
        <f t="shared" si="53"/>
        <v>-29.600000000000588</v>
      </c>
      <c r="Q622">
        <f t="shared" si="56"/>
        <v>61.000000000000597</v>
      </c>
    </row>
    <row r="623" spans="8:17" x14ac:dyDescent="0.25">
      <c r="H623" s="1">
        <f t="shared" si="54"/>
        <v>67.96000000000042</v>
      </c>
      <c r="I623">
        <f t="shared" si="52"/>
        <v>-9.9000000000001975</v>
      </c>
      <c r="N623" s="1">
        <f t="shared" si="55"/>
        <v>71.10000000000025</v>
      </c>
      <c r="O623">
        <f t="shared" si="53"/>
        <v>-29.700000000000593</v>
      </c>
      <c r="Q623">
        <f t="shared" si="56"/>
        <v>61.100000000000598</v>
      </c>
    </row>
    <row r="624" spans="8:17" x14ac:dyDescent="0.25">
      <c r="H624" s="1">
        <f t="shared" si="54"/>
        <v>68.060000000000414</v>
      </c>
      <c r="I624">
        <f t="shared" si="52"/>
        <v>-9.9333333333335325</v>
      </c>
      <c r="N624" s="1">
        <f t="shared" si="55"/>
        <v>71.200000000000244</v>
      </c>
      <c r="O624">
        <f t="shared" si="53"/>
        <v>-29.800000000000598</v>
      </c>
      <c r="Q624">
        <f t="shared" si="56"/>
        <v>61.2000000000006</v>
      </c>
    </row>
    <row r="625" spans="8:17" x14ac:dyDescent="0.25">
      <c r="H625" s="1">
        <f t="shared" si="54"/>
        <v>68.160000000000409</v>
      </c>
      <c r="I625">
        <f t="shared" si="52"/>
        <v>-9.966666666666864</v>
      </c>
      <c r="N625" s="1">
        <f t="shared" si="55"/>
        <v>71.300000000000239</v>
      </c>
      <c r="O625">
        <f t="shared" si="53"/>
        <v>-29.900000000000592</v>
      </c>
      <c r="Q625">
        <f t="shared" si="56"/>
        <v>61.300000000000601</v>
      </c>
    </row>
    <row r="626" spans="8:17" x14ac:dyDescent="0.25">
      <c r="H626" s="1">
        <f t="shared" si="54"/>
        <v>68.260000000000403</v>
      </c>
      <c r="I626">
        <f t="shared" si="52"/>
        <v>-10.000000000000199</v>
      </c>
      <c r="N626" s="1">
        <f t="shared" si="55"/>
        <v>71.400000000000233</v>
      </c>
      <c r="O626">
        <f t="shared" si="53"/>
        <v>-30.000000000000597</v>
      </c>
      <c r="Q626">
        <f t="shared" si="56"/>
        <v>61.400000000000603</v>
      </c>
    </row>
    <row r="627" spans="8:17" x14ac:dyDescent="0.25">
      <c r="H627" s="1">
        <f t="shared" si="54"/>
        <v>68.360000000000397</v>
      </c>
      <c r="I627">
        <f t="shared" si="52"/>
        <v>-10.033333333333534</v>
      </c>
      <c r="N627" s="1">
        <f t="shared" si="55"/>
        <v>71.500000000000227</v>
      </c>
      <c r="O627">
        <f t="shared" si="53"/>
        <v>-30.100000000000602</v>
      </c>
      <c r="Q627">
        <f t="shared" si="56"/>
        <v>61.500000000000604</v>
      </c>
    </row>
    <row r="628" spans="8:17" x14ac:dyDescent="0.25">
      <c r="H628" s="1">
        <f t="shared" si="54"/>
        <v>68.460000000000392</v>
      </c>
      <c r="I628">
        <f t="shared" si="52"/>
        <v>-10.066666666666865</v>
      </c>
      <c r="N628" s="1">
        <f t="shared" si="55"/>
        <v>71.600000000000222</v>
      </c>
      <c r="O628">
        <f t="shared" si="53"/>
        <v>-30.200000000000596</v>
      </c>
      <c r="Q628">
        <f t="shared" si="56"/>
        <v>61.600000000000605</v>
      </c>
    </row>
    <row r="629" spans="8:17" x14ac:dyDescent="0.25">
      <c r="H629" s="1">
        <f t="shared" si="54"/>
        <v>68.560000000000386</v>
      </c>
      <c r="I629">
        <f t="shared" si="52"/>
        <v>-10.1000000000002</v>
      </c>
      <c r="N629" s="1">
        <f t="shared" si="55"/>
        <v>71.700000000000216</v>
      </c>
      <c r="O629">
        <f t="shared" si="53"/>
        <v>-30.300000000000601</v>
      </c>
      <c r="Q629">
        <f t="shared" si="56"/>
        <v>61.700000000000607</v>
      </c>
    </row>
    <row r="630" spans="8:17" x14ac:dyDescent="0.25">
      <c r="H630" s="1">
        <f t="shared" si="54"/>
        <v>68.66000000000038</v>
      </c>
      <c r="I630">
        <f t="shared" si="52"/>
        <v>-10.133333333333535</v>
      </c>
      <c r="N630" s="1">
        <f t="shared" si="55"/>
        <v>71.80000000000021</v>
      </c>
      <c r="O630">
        <f t="shared" si="53"/>
        <v>-30.400000000000606</v>
      </c>
      <c r="Q630">
        <f t="shared" si="56"/>
        <v>61.800000000000608</v>
      </c>
    </row>
    <row r="631" spans="8:17" x14ac:dyDescent="0.25">
      <c r="H631" s="1">
        <f t="shared" si="54"/>
        <v>68.760000000000375</v>
      </c>
      <c r="I631">
        <f t="shared" si="52"/>
        <v>-10.166666666666867</v>
      </c>
      <c r="N631" s="1">
        <f t="shared" si="55"/>
        <v>71.900000000000205</v>
      </c>
      <c r="O631">
        <f t="shared" si="53"/>
        <v>-30.5000000000006</v>
      </c>
      <c r="Q631">
        <f t="shared" si="56"/>
        <v>61.90000000000061</v>
      </c>
    </row>
    <row r="632" spans="8:17" x14ac:dyDescent="0.25">
      <c r="H632" s="1">
        <f t="shared" si="54"/>
        <v>68.860000000000369</v>
      </c>
      <c r="I632">
        <f t="shared" si="52"/>
        <v>-10.200000000000202</v>
      </c>
      <c r="N632" s="1">
        <f t="shared" si="55"/>
        <v>72.000000000000199</v>
      </c>
      <c r="O632">
        <f t="shared" si="53"/>
        <v>-30.600000000000605</v>
      </c>
      <c r="Q632">
        <f t="shared" si="56"/>
        <v>62.000000000000611</v>
      </c>
    </row>
    <row r="633" spans="8:17" x14ac:dyDescent="0.25">
      <c r="H633" s="1">
        <f t="shared" si="54"/>
        <v>68.960000000000363</v>
      </c>
      <c r="I633">
        <f t="shared" si="52"/>
        <v>-10.233333333333537</v>
      </c>
      <c r="N633" s="1">
        <f t="shared" si="55"/>
        <v>72.100000000000193</v>
      </c>
      <c r="O633">
        <f t="shared" si="53"/>
        <v>-30.70000000000061</v>
      </c>
      <c r="Q633">
        <f t="shared" si="56"/>
        <v>62.100000000000612</v>
      </c>
    </row>
    <row r="634" spans="8:17" x14ac:dyDescent="0.25">
      <c r="H634" s="1">
        <f t="shared" si="54"/>
        <v>69.060000000000358</v>
      </c>
      <c r="I634">
        <f t="shared" si="52"/>
        <v>-10.266666666666868</v>
      </c>
      <c r="N634" s="1">
        <f t="shared" si="55"/>
        <v>72.200000000000188</v>
      </c>
      <c r="O634">
        <f t="shared" si="53"/>
        <v>-30.800000000000605</v>
      </c>
      <c r="Q634">
        <f t="shared" si="56"/>
        <v>62.200000000000614</v>
      </c>
    </row>
    <row r="635" spans="8:17" x14ac:dyDescent="0.25">
      <c r="H635" s="1">
        <f t="shared" si="54"/>
        <v>69.160000000000352</v>
      </c>
      <c r="I635">
        <f t="shared" si="52"/>
        <v>-10.300000000000203</v>
      </c>
      <c r="N635" s="1">
        <f t="shared" si="55"/>
        <v>72.300000000000182</v>
      </c>
      <c r="O635">
        <f t="shared" si="53"/>
        <v>-30.90000000000061</v>
      </c>
      <c r="Q635">
        <f t="shared" si="56"/>
        <v>62.300000000000615</v>
      </c>
    </row>
    <row r="636" spans="8:17" x14ac:dyDescent="0.25">
      <c r="H636" s="1">
        <f t="shared" si="54"/>
        <v>69.260000000000346</v>
      </c>
      <c r="I636">
        <f t="shared" si="52"/>
        <v>-10.333333333333538</v>
      </c>
      <c r="N636" s="1">
        <f t="shared" si="55"/>
        <v>72.400000000000176</v>
      </c>
      <c r="O636">
        <f t="shared" si="53"/>
        <v>-31.000000000000615</v>
      </c>
      <c r="Q636">
        <f t="shared" si="56"/>
        <v>62.400000000000617</v>
      </c>
    </row>
    <row r="637" spans="8:17" x14ac:dyDescent="0.25">
      <c r="H637" s="1">
        <f t="shared" si="54"/>
        <v>69.36000000000034</v>
      </c>
      <c r="I637">
        <f t="shared" si="52"/>
        <v>-10.36666666666687</v>
      </c>
      <c r="N637" s="1">
        <f t="shared" si="55"/>
        <v>72.500000000000171</v>
      </c>
      <c r="O637">
        <f t="shared" si="53"/>
        <v>-31.100000000000609</v>
      </c>
      <c r="Q637">
        <f t="shared" si="56"/>
        <v>62.500000000000618</v>
      </c>
    </row>
    <row r="638" spans="8:17" x14ac:dyDescent="0.25">
      <c r="H638" s="1">
        <f t="shared" si="54"/>
        <v>69.460000000000335</v>
      </c>
      <c r="I638">
        <f t="shared" si="52"/>
        <v>-10.400000000000205</v>
      </c>
      <c r="N638" s="1">
        <f t="shared" si="55"/>
        <v>72.600000000000165</v>
      </c>
      <c r="O638">
        <f t="shared" si="53"/>
        <v>-31.200000000000614</v>
      </c>
      <c r="Q638">
        <f t="shared" si="56"/>
        <v>62.60000000000062</v>
      </c>
    </row>
    <row r="639" spans="8:17" x14ac:dyDescent="0.25">
      <c r="H639" s="1">
        <f t="shared" si="54"/>
        <v>69.560000000000329</v>
      </c>
      <c r="I639">
        <f t="shared" si="52"/>
        <v>-10.43333333333354</v>
      </c>
      <c r="N639" s="1">
        <f t="shared" si="55"/>
        <v>72.700000000000159</v>
      </c>
      <c r="O639">
        <f t="shared" si="53"/>
        <v>-31.300000000000619</v>
      </c>
      <c r="Q639">
        <f t="shared" si="56"/>
        <v>62.700000000000621</v>
      </c>
    </row>
    <row r="640" spans="8:17" x14ac:dyDescent="0.25">
      <c r="H640" s="1">
        <f t="shared" si="54"/>
        <v>69.660000000000323</v>
      </c>
      <c r="I640">
        <f t="shared" si="52"/>
        <v>-10.466666666666871</v>
      </c>
      <c r="N640" s="1">
        <f t="shared" si="55"/>
        <v>72.800000000000153</v>
      </c>
      <c r="O640">
        <f t="shared" si="53"/>
        <v>-31.400000000000613</v>
      </c>
      <c r="Q640">
        <f t="shared" si="56"/>
        <v>62.800000000000622</v>
      </c>
    </row>
    <row r="641" spans="8:17" x14ac:dyDescent="0.25">
      <c r="H641" s="1">
        <f t="shared" si="54"/>
        <v>69.760000000000318</v>
      </c>
      <c r="I641">
        <f t="shared" si="52"/>
        <v>-10.500000000000206</v>
      </c>
      <c r="N641" s="1">
        <f t="shared" si="55"/>
        <v>72.900000000000148</v>
      </c>
      <c r="O641">
        <f t="shared" si="53"/>
        <v>-31.500000000000618</v>
      </c>
      <c r="Q641">
        <f t="shared" si="56"/>
        <v>62.900000000000624</v>
      </c>
    </row>
    <row r="642" spans="8:17" x14ac:dyDescent="0.25">
      <c r="H642" s="1">
        <f t="shared" si="54"/>
        <v>69.860000000000312</v>
      </c>
      <c r="I642">
        <f t="shared" si="52"/>
        <v>-10.533333333333541</v>
      </c>
      <c r="N642" s="1">
        <f t="shared" si="55"/>
        <v>73.000000000000142</v>
      </c>
      <c r="O642">
        <f t="shared" si="53"/>
        <v>-31.600000000000623</v>
      </c>
      <c r="Q642">
        <f t="shared" si="56"/>
        <v>63.000000000000625</v>
      </c>
    </row>
    <row r="643" spans="8:17" x14ac:dyDescent="0.25">
      <c r="H643" s="1">
        <f t="shared" si="54"/>
        <v>69.960000000000306</v>
      </c>
      <c r="I643">
        <f t="shared" si="52"/>
        <v>-10.566666666666872</v>
      </c>
      <c r="N643" s="1">
        <f t="shared" si="55"/>
        <v>73.100000000000136</v>
      </c>
      <c r="O643">
        <f t="shared" si="53"/>
        <v>-31.700000000000617</v>
      </c>
      <c r="Q643">
        <f t="shared" si="56"/>
        <v>63.100000000000627</v>
      </c>
    </row>
    <row r="644" spans="8:17" x14ac:dyDescent="0.25">
      <c r="H644" s="1">
        <f t="shared" si="54"/>
        <v>70.060000000000301</v>
      </c>
      <c r="I644">
        <f t="shared" si="52"/>
        <v>-10.600000000000207</v>
      </c>
      <c r="N644" s="1">
        <f t="shared" si="55"/>
        <v>73.200000000000131</v>
      </c>
      <c r="O644">
        <f t="shared" si="53"/>
        <v>-31.800000000000622</v>
      </c>
      <c r="Q644">
        <f t="shared" si="56"/>
        <v>63.200000000000628</v>
      </c>
    </row>
    <row r="645" spans="8:17" x14ac:dyDescent="0.25">
      <c r="H645" s="1">
        <f t="shared" si="54"/>
        <v>70.160000000000295</v>
      </c>
      <c r="I645">
        <f t="shared" si="52"/>
        <v>-10.633333333333542</v>
      </c>
      <c r="N645" s="1">
        <f t="shared" si="55"/>
        <v>73.300000000000125</v>
      </c>
      <c r="O645">
        <f t="shared" si="53"/>
        <v>-31.900000000000627</v>
      </c>
      <c r="Q645">
        <f t="shared" si="56"/>
        <v>63.30000000000063</v>
      </c>
    </row>
    <row r="646" spans="8:17" x14ac:dyDescent="0.25">
      <c r="H646" s="1">
        <f t="shared" si="54"/>
        <v>70.260000000000289</v>
      </c>
      <c r="I646">
        <f t="shared" si="52"/>
        <v>-10.666666666666874</v>
      </c>
      <c r="N646" s="1">
        <f t="shared" si="55"/>
        <v>73.400000000000119</v>
      </c>
      <c r="O646">
        <f t="shared" si="53"/>
        <v>-32.000000000000625</v>
      </c>
      <c r="Q646">
        <f t="shared" si="56"/>
        <v>63.400000000000631</v>
      </c>
    </row>
    <row r="647" spans="8:17" x14ac:dyDescent="0.25">
      <c r="H647" s="1">
        <f t="shared" si="54"/>
        <v>70.360000000000284</v>
      </c>
      <c r="I647">
        <f t="shared" si="52"/>
        <v>-10.700000000000209</v>
      </c>
      <c r="N647" s="1">
        <f t="shared" si="55"/>
        <v>73.500000000000114</v>
      </c>
      <c r="O647">
        <f t="shared" si="53"/>
        <v>-32.100000000000627</v>
      </c>
      <c r="Q647">
        <f t="shared" si="56"/>
        <v>63.500000000000632</v>
      </c>
    </row>
    <row r="648" spans="8:17" x14ac:dyDescent="0.25">
      <c r="H648" s="1">
        <f t="shared" si="54"/>
        <v>70.460000000000278</v>
      </c>
      <c r="I648">
        <f t="shared" si="52"/>
        <v>-10.733333333333544</v>
      </c>
      <c r="N648" s="1">
        <f t="shared" si="55"/>
        <v>73.600000000000108</v>
      </c>
      <c r="O648">
        <f t="shared" si="53"/>
        <v>-32.200000000000628</v>
      </c>
      <c r="Q648">
        <f t="shared" si="56"/>
        <v>63.600000000000634</v>
      </c>
    </row>
    <row r="649" spans="8:17" x14ac:dyDescent="0.25">
      <c r="H649" s="1">
        <f t="shared" si="54"/>
        <v>70.560000000000272</v>
      </c>
      <c r="I649">
        <f t="shared" si="52"/>
        <v>-10.766666666666875</v>
      </c>
      <c r="N649" s="1">
        <f t="shared" si="55"/>
        <v>73.700000000000102</v>
      </c>
      <c r="O649">
        <f t="shared" si="53"/>
        <v>-32.300000000000622</v>
      </c>
      <c r="Q649">
        <f t="shared" si="56"/>
        <v>63.700000000000635</v>
      </c>
    </row>
    <row r="650" spans="8:17" x14ac:dyDescent="0.25">
      <c r="H650" s="1">
        <f t="shared" si="54"/>
        <v>70.660000000000267</v>
      </c>
      <c r="I650">
        <f t="shared" si="52"/>
        <v>-10.80000000000021</v>
      </c>
      <c r="N650" s="1">
        <f t="shared" si="55"/>
        <v>73.800000000000097</v>
      </c>
      <c r="O650">
        <f t="shared" si="53"/>
        <v>-32.400000000000631</v>
      </c>
      <c r="Q650">
        <f t="shared" si="56"/>
        <v>63.800000000000637</v>
      </c>
    </row>
    <row r="651" spans="8:17" x14ac:dyDescent="0.25">
      <c r="H651" s="1">
        <f t="shared" si="54"/>
        <v>70.760000000000261</v>
      </c>
      <c r="I651">
        <f t="shared" si="52"/>
        <v>-10.833333333333545</v>
      </c>
      <c r="N651" s="1">
        <f t="shared" si="55"/>
        <v>73.900000000000091</v>
      </c>
      <c r="O651">
        <f t="shared" si="53"/>
        <v>-32.500000000000639</v>
      </c>
      <c r="Q651">
        <f t="shared" si="56"/>
        <v>63.900000000000638</v>
      </c>
    </row>
    <row r="652" spans="8:17" x14ac:dyDescent="0.25">
      <c r="H652" s="1">
        <f t="shared" si="54"/>
        <v>70.860000000000255</v>
      </c>
      <c r="I652">
        <f t="shared" si="52"/>
        <v>-10.866666666666877</v>
      </c>
      <c r="N652" s="1">
        <f t="shared" si="55"/>
        <v>74.000000000000085</v>
      </c>
      <c r="O652">
        <f t="shared" si="53"/>
        <v>-32.600000000000634</v>
      </c>
      <c r="Q652">
        <f t="shared" si="56"/>
        <v>64.000000000000639</v>
      </c>
    </row>
    <row r="653" spans="8:17" x14ac:dyDescent="0.25">
      <c r="H653" s="1">
        <f t="shared" si="54"/>
        <v>70.96000000000025</v>
      </c>
      <c r="I653">
        <f t="shared" ref="I653:I716" si="57">(I$9/$L$2)-((Q653)/($L$2))</f>
        <v>-10.900000000000208</v>
      </c>
      <c r="N653" s="1">
        <f t="shared" si="55"/>
        <v>74.10000000000008</v>
      </c>
      <c r="O653">
        <f t="shared" ref="O653:O716" si="58">$L$2*I653</f>
        <v>-32.700000000000628</v>
      </c>
      <c r="Q653">
        <f t="shared" si="56"/>
        <v>64.100000000000634</v>
      </c>
    </row>
    <row r="654" spans="8:17" x14ac:dyDescent="0.25">
      <c r="H654" s="1">
        <f t="shared" ref="H654:H717" si="59">H653+0.1</f>
        <v>71.060000000000244</v>
      </c>
      <c r="I654">
        <f t="shared" si="57"/>
        <v>-10.93333333333354</v>
      </c>
      <c r="N654" s="1">
        <f t="shared" ref="N654:N717" si="60">N653+0.1</f>
        <v>74.200000000000074</v>
      </c>
      <c r="O654">
        <f t="shared" si="58"/>
        <v>-32.800000000000622</v>
      </c>
      <c r="Q654">
        <f t="shared" ref="Q654:Q717" si="61">Q653+0.1</f>
        <v>64.200000000000628</v>
      </c>
    </row>
    <row r="655" spans="8:17" x14ac:dyDescent="0.25">
      <c r="H655" s="1">
        <f t="shared" si="59"/>
        <v>71.160000000000238</v>
      </c>
      <c r="I655">
        <f t="shared" si="57"/>
        <v>-10.966666666666871</v>
      </c>
      <c r="N655" s="1">
        <f t="shared" si="60"/>
        <v>74.300000000000068</v>
      </c>
      <c r="O655">
        <f t="shared" si="58"/>
        <v>-32.900000000000617</v>
      </c>
      <c r="Q655">
        <f t="shared" si="61"/>
        <v>64.300000000000622</v>
      </c>
    </row>
    <row r="656" spans="8:17" x14ac:dyDescent="0.25">
      <c r="H656" s="1">
        <f t="shared" si="59"/>
        <v>71.260000000000232</v>
      </c>
      <c r="I656">
        <f t="shared" si="57"/>
        <v>-11.000000000000203</v>
      </c>
      <c r="N656" s="1">
        <f t="shared" si="60"/>
        <v>74.400000000000063</v>
      </c>
      <c r="O656">
        <f t="shared" si="58"/>
        <v>-33.000000000000611</v>
      </c>
      <c r="Q656">
        <f t="shared" si="61"/>
        <v>64.400000000000617</v>
      </c>
    </row>
    <row r="657" spans="8:17" x14ac:dyDescent="0.25">
      <c r="H657" s="1">
        <f t="shared" si="59"/>
        <v>71.360000000000227</v>
      </c>
      <c r="I657">
        <f t="shared" si="57"/>
        <v>-11.033333333333534</v>
      </c>
      <c r="N657" s="1">
        <f t="shared" si="60"/>
        <v>74.500000000000057</v>
      </c>
      <c r="O657">
        <f t="shared" si="58"/>
        <v>-33.100000000000605</v>
      </c>
      <c r="Q657">
        <f t="shared" si="61"/>
        <v>64.500000000000611</v>
      </c>
    </row>
    <row r="658" spans="8:17" x14ac:dyDescent="0.25">
      <c r="H658" s="1">
        <f t="shared" si="59"/>
        <v>71.460000000000221</v>
      </c>
      <c r="I658">
        <f t="shared" si="57"/>
        <v>-11.066666666666865</v>
      </c>
      <c r="N658" s="1">
        <f t="shared" si="60"/>
        <v>74.600000000000051</v>
      </c>
      <c r="O658">
        <f t="shared" si="58"/>
        <v>-33.2000000000006</v>
      </c>
      <c r="Q658">
        <f t="shared" si="61"/>
        <v>64.600000000000605</v>
      </c>
    </row>
    <row r="659" spans="8:17" x14ac:dyDescent="0.25">
      <c r="H659" s="1">
        <f t="shared" si="59"/>
        <v>71.560000000000215</v>
      </c>
      <c r="I659">
        <f t="shared" si="57"/>
        <v>-11.100000000000197</v>
      </c>
      <c r="N659" s="1">
        <f t="shared" si="60"/>
        <v>74.700000000000045</v>
      </c>
      <c r="O659">
        <f t="shared" si="58"/>
        <v>-33.300000000000594</v>
      </c>
      <c r="Q659">
        <f t="shared" si="61"/>
        <v>64.7000000000006</v>
      </c>
    </row>
    <row r="660" spans="8:17" x14ac:dyDescent="0.25">
      <c r="H660" s="1">
        <f t="shared" si="59"/>
        <v>71.66000000000021</v>
      </c>
      <c r="I660">
        <f t="shared" si="57"/>
        <v>-11.133333333333528</v>
      </c>
      <c r="N660" s="1">
        <f t="shared" si="60"/>
        <v>74.80000000000004</v>
      </c>
      <c r="O660">
        <f t="shared" si="58"/>
        <v>-33.400000000000588</v>
      </c>
      <c r="Q660">
        <f t="shared" si="61"/>
        <v>64.800000000000594</v>
      </c>
    </row>
    <row r="661" spans="8:17" x14ac:dyDescent="0.25">
      <c r="H661" s="1">
        <f t="shared" si="59"/>
        <v>71.760000000000204</v>
      </c>
      <c r="I661">
        <f t="shared" si="57"/>
        <v>-11.16666666666686</v>
      </c>
      <c r="N661" s="1">
        <f t="shared" si="60"/>
        <v>74.900000000000034</v>
      </c>
      <c r="O661">
        <f t="shared" si="58"/>
        <v>-33.500000000000583</v>
      </c>
      <c r="Q661">
        <f t="shared" si="61"/>
        <v>64.900000000000588</v>
      </c>
    </row>
    <row r="662" spans="8:17" x14ac:dyDescent="0.25">
      <c r="H662" s="1">
        <f t="shared" si="59"/>
        <v>71.860000000000198</v>
      </c>
      <c r="I662">
        <f t="shared" si="57"/>
        <v>-11.200000000000191</v>
      </c>
      <c r="N662" s="1">
        <f t="shared" si="60"/>
        <v>75.000000000000028</v>
      </c>
      <c r="O662">
        <f t="shared" si="58"/>
        <v>-33.600000000000577</v>
      </c>
      <c r="Q662">
        <f t="shared" si="61"/>
        <v>65.000000000000583</v>
      </c>
    </row>
    <row r="663" spans="8:17" x14ac:dyDescent="0.25">
      <c r="H663" s="1">
        <f t="shared" si="59"/>
        <v>71.960000000000193</v>
      </c>
      <c r="I663">
        <f t="shared" si="57"/>
        <v>-11.233333333333523</v>
      </c>
      <c r="N663" s="1">
        <f t="shared" si="60"/>
        <v>75.100000000000023</v>
      </c>
      <c r="O663">
        <f t="shared" si="58"/>
        <v>-33.700000000000571</v>
      </c>
      <c r="Q663">
        <f t="shared" si="61"/>
        <v>65.100000000000577</v>
      </c>
    </row>
    <row r="664" spans="8:17" x14ac:dyDescent="0.25">
      <c r="H664" s="1">
        <f t="shared" si="59"/>
        <v>72.060000000000187</v>
      </c>
      <c r="I664">
        <f t="shared" si="57"/>
        <v>-11.266666666666854</v>
      </c>
      <c r="N664" s="1">
        <f t="shared" si="60"/>
        <v>75.200000000000017</v>
      </c>
      <c r="O664">
        <f t="shared" si="58"/>
        <v>-33.800000000000566</v>
      </c>
      <c r="Q664">
        <f t="shared" si="61"/>
        <v>65.200000000000571</v>
      </c>
    </row>
    <row r="665" spans="8:17" x14ac:dyDescent="0.25">
      <c r="H665" s="1">
        <f t="shared" si="59"/>
        <v>72.160000000000181</v>
      </c>
      <c r="I665">
        <f t="shared" si="57"/>
        <v>-11.300000000000185</v>
      </c>
      <c r="N665" s="1">
        <f t="shared" si="60"/>
        <v>75.300000000000011</v>
      </c>
      <c r="O665">
        <f t="shared" si="58"/>
        <v>-33.90000000000056</v>
      </c>
      <c r="Q665">
        <f t="shared" si="61"/>
        <v>65.300000000000566</v>
      </c>
    </row>
    <row r="666" spans="8:17" x14ac:dyDescent="0.25">
      <c r="H666" s="1">
        <f t="shared" si="59"/>
        <v>72.260000000000176</v>
      </c>
      <c r="I666">
        <f t="shared" si="57"/>
        <v>-11.333333333333517</v>
      </c>
      <c r="N666" s="1">
        <f t="shared" si="60"/>
        <v>75.400000000000006</v>
      </c>
      <c r="O666">
        <f t="shared" si="58"/>
        <v>-34.000000000000554</v>
      </c>
      <c r="Q666">
        <f t="shared" si="61"/>
        <v>65.40000000000056</v>
      </c>
    </row>
    <row r="667" spans="8:17" x14ac:dyDescent="0.25">
      <c r="H667" s="1">
        <f t="shared" si="59"/>
        <v>72.36000000000017</v>
      </c>
      <c r="I667">
        <f t="shared" si="57"/>
        <v>-11.366666666666848</v>
      </c>
      <c r="N667" s="1">
        <f t="shared" si="60"/>
        <v>75.5</v>
      </c>
      <c r="O667">
        <f t="shared" si="58"/>
        <v>-34.100000000000549</v>
      </c>
      <c r="Q667">
        <f t="shared" si="61"/>
        <v>65.500000000000554</v>
      </c>
    </row>
    <row r="668" spans="8:17" x14ac:dyDescent="0.25">
      <c r="H668" s="1">
        <f t="shared" si="59"/>
        <v>72.460000000000164</v>
      </c>
      <c r="I668">
        <f t="shared" si="57"/>
        <v>-11.40000000000018</v>
      </c>
      <c r="N668" s="1">
        <f t="shared" si="60"/>
        <v>75.599999999999994</v>
      </c>
      <c r="O668">
        <f t="shared" si="58"/>
        <v>-34.200000000000543</v>
      </c>
      <c r="Q668">
        <f t="shared" si="61"/>
        <v>65.600000000000549</v>
      </c>
    </row>
    <row r="669" spans="8:17" x14ac:dyDescent="0.25">
      <c r="H669" s="1">
        <f t="shared" si="59"/>
        <v>72.560000000000159</v>
      </c>
      <c r="I669">
        <f t="shared" si="57"/>
        <v>-11.433333333333511</v>
      </c>
      <c r="N669" s="1">
        <f t="shared" si="60"/>
        <v>75.699999999999989</v>
      </c>
      <c r="O669">
        <f t="shared" si="58"/>
        <v>-34.300000000000537</v>
      </c>
      <c r="Q669">
        <f t="shared" si="61"/>
        <v>65.700000000000543</v>
      </c>
    </row>
    <row r="670" spans="8:17" x14ac:dyDescent="0.25">
      <c r="H670" s="1">
        <f t="shared" si="59"/>
        <v>72.660000000000153</v>
      </c>
      <c r="I670">
        <f t="shared" si="57"/>
        <v>-11.466666666666843</v>
      </c>
      <c r="N670" s="1">
        <f t="shared" si="60"/>
        <v>75.799999999999983</v>
      </c>
      <c r="O670">
        <f t="shared" si="58"/>
        <v>-34.400000000000531</v>
      </c>
      <c r="Q670">
        <f t="shared" si="61"/>
        <v>65.800000000000537</v>
      </c>
    </row>
    <row r="671" spans="8:17" x14ac:dyDescent="0.25">
      <c r="H671" s="1">
        <f t="shared" si="59"/>
        <v>72.760000000000147</v>
      </c>
      <c r="I671">
        <f t="shared" si="57"/>
        <v>-11.500000000000174</v>
      </c>
      <c r="N671" s="1">
        <f t="shared" si="60"/>
        <v>75.899999999999977</v>
      </c>
      <c r="O671">
        <f t="shared" si="58"/>
        <v>-34.500000000000526</v>
      </c>
      <c r="Q671">
        <f t="shared" si="61"/>
        <v>65.900000000000531</v>
      </c>
    </row>
    <row r="672" spans="8:17" x14ac:dyDescent="0.25">
      <c r="H672" s="1">
        <f t="shared" si="59"/>
        <v>72.860000000000142</v>
      </c>
      <c r="I672">
        <f t="shared" si="57"/>
        <v>-11.533333333333506</v>
      </c>
      <c r="N672" s="1">
        <f t="shared" si="60"/>
        <v>75.999999999999972</v>
      </c>
      <c r="O672">
        <f t="shared" si="58"/>
        <v>-34.60000000000052</v>
      </c>
      <c r="Q672">
        <f t="shared" si="61"/>
        <v>66.000000000000526</v>
      </c>
    </row>
    <row r="673" spans="8:17" x14ac:dyDescent="0.25">
      <c r="H673" s="1">
        <f t="shared" si="59"/>
        <v>72.960000000000136</v>
      </c>
      <c r="I673">
        <f t="shared" si="57"/>
        <v>-11.566666666666837</v>
      </c>
      <c r="N673" s="1">
        <f t="shared" si="60"/>
        <v>76.099999999999966</v>
      </c>
      <c r="O673">
        <f t="shared" si="58"/>
        <v>-34.700000000000514</v>
      </c>
      <c r="Q673">
        <f t="shared" si="61"/>
        <v>66.10000000000052</v>
      </c>
    </row>
    <row r="674" spans="8:17" x14ac:dyDescent="0.25">
      <c r="H674" s="1">
        <f t="shared" si="59"/>
        <v>73.06000000000013</v>
      </c>
      <c r="I674">
        <f t="shared" si="57"/>
        <v>-11.600000000000168</v>
      </c>
      <c r="N674" s="1">
        <f t="shared" si="60"/>
        <v>76.19999999999996</v>
      </c>
      <c r="O674">
        <f t="shared" si="58"/>
        <v>-34.800000000000509</v>
      </c>
      <c r="Q674">
        <f t="shared" si="61"/>
        <v>66.200000000000514</v>
      </c>
    </row>
    <row r="675" spans="8:17" x14ac:dyDescent="0.25">
      <c r="H675" s="1">
        <f t="shared" si="59"/>
        <v>73.160000000000124</v>
      </c>
      <c r="I675">
        <f t="shared" si="57"/>
        <v>-11.6333333333335</v>
      </c>
      <c r="N675" s="1">
        <f t="shared" si="60"/>
        <v>76.299999999999955</v>
      </c>
      <c r="O675">
        <f t="shared" si="58"/>
        <v>-34.900000000000503</v>
      </c>
      <c r="Q675">
        <f t="shared" si="61"/>
        <v>66.300000000000509</v>
      </c>
    </row>
    <row r="676" spans="8:17" x14ac:dyDescent="0.25">
      <c r="H676" s="1">
        <f t="shared" si="59"/>
        <v>73.260000000000119</v>
      </c>
      <c r="I676">
        <f t="shared" si="57"/>
        <v>-11.666666666666831</v>
      </c>
      <c r="N676" s="1">
        <f t="shared" si="60"/>
        <v>76.399999999999949</v>
      </c>
      <c r="O676">
        <f t="shared" si="58"/>
        <v>-35.000000000000497</v>
      </c>
      <c r="Q676">
        <f t="shared" si="61"/>
        <v>66.400000000000503</v>
      </c>
    </row>
    <row r="677" spans="8:17" x14ac:dyDescent="0.25">
      <c r="H677" s="1">
        <f t="shared" si="59"/>
        <v>73.360000000000113</v>
      </c>
      <c r="I677">
        <f t="shared" si="57"/>
        <v>-11.700000000000163</v>
      </c>
      <c r="N677" s="1">
        <f t="shared" si="60"/>
        <v>76.499999999999943</v>
      </c>
      <c r="O677">
        <f t="shared" si="58"/>
        <v>-35.100000000000492</v>
      </c>
      <c r="Q677">
        <f t="shared" si="61"/>
        <v>66.500000000000497</v>
      </c>
    </row>
    <row r="678" spans="8:17" x14ac:dyDescent="0.25">
      <c r="H678" s="1">
        <f t="shared" si="59"/>
        <v>73.460000000000107</v>
      </c>
      <c r="I678">
        <f t="shared" si="57"/>
        <v>-11.733333333333494</v>
      </c>
      <c r="N678" s="1">
        <f t="shared" si="60"/>
        <v>76.599999999999937</v>
      </c>
      <c r="O678">
        <f t="shared" si="58"/>
        <v>-35.200000000000486</v>
      </c>
      <c r="Q678">
        <f t="shared" si="61"/>
        <v>66.600000000000492</v>
      </c>
    </row>
    <row r="679" spans="8:17" x14ac:dyDescent="0.25">
      <c r="H679" s="1">
        <f t="shared" si="59"/>
        <v>73.560000000000102</v>
      </c>
      <c r="I679">
        <f t="shared" si="57"/>
        <v>-11.766666666666826</v>
      </c>
      <c r="N679" s="1">
        <f t="shared" si="60"/>
        <v>76.699999999999932</v>
      </c>
      <c r="O679">
        <f t="shared" si="58"/>
        <v>-35.30000000000048</v>
      </c>
      <c r="Q679">
        <f t="shared" si="61"/>
        <v>66.700000000000486</v>
      </c>
    </row>
    <row r="680" spans="8:17" x14ac:dyDescent="0.25">
      <c r="H680" s="1">
        <f t="shared" si="59"/>
        <v>73.660000000000096</v>
      </c>
      <c r="I680">
        <f t="shared" si="57"/>
        <v>-11.800000000000157</v>
      </c>
      <c r="N680" s="1">
        <f t="shared" si="60"/>
        <v>76.799999999999926</v>
      </c>
      <c r="O680">
        <f t="shared" si="58"/>
        <v>-35.400000000000475</v>
      </c>
      <c r="Q680">
        <f t="shared" si="61"/>
        <v>66.80000000000048</v>
      </c>
    </row>
    <row r="681" spans="8:17" x14ac:dyDescent="0.25">
      <c r="H681" s="1">
        <f t="shared" si="59"/>
        <v>73.76000000000009</v>
      </c>
      <c r="I681">
        <f t="shared" si="57"/>
        <v>-11.833333333333488</v>
      </c>
      <c r="N681" s="1">
        <f t="shared" si="60"/>
        <v>76.89999999999992</v>
      </c>
      <c r="O681">
        <f t="shared" si="58"/>
        <v>-35.500000000000469</v>
      </c>
      <c r="Q681">
        <f t="shared" si="61"/>
        <v>66.900000000000475</v>
      </c>
    </row>
    <row r="682" spans="8:17" x14ac:dyDescent="0.25">
      <c r="H682" s="1">
        <f t="shared" si="59"/>
        <v>73.860000000000085</v>
      </c>
      <c r="I682">
        <f t="shared" si="57"/>
        <v>-11.86666666666682</v>
      </c>
      <c r="N682" s="1">
        <f t="shared" si="60"/>
        <v>76.999999999999915</v>
      </c>
      <c r="O682">
        <f t="shared" si="58"/>
        <v>-35.600000000000463</v>
      </c>
      <c r="Q682">
        <f t="shared" si="61"/>
        <v>67.000000000000469</v>
      </c>
    </row>
    <row r="683" spans="8:17" x14ac:dyDescent="0.25">
      <c r="H683" s="1">
        <f t="shared" si="59"/>
        <v>73.960000000000079</v>
      </c>
      <c r="I683">
        <f t="shared" si="57"/>
        <v>-11.900000000000151</v>
      </c>
      <c r="N683" s="1">
        <f t="shared" si="60"/>
        <v>77.099999999999909</v>
      </c>
      <c r="O683">
        <f t="shared" si="58"/>
        <v>-35.700000000000458</v>
      </c>
      <c r="Q683">
        <f t="shared" si="61"/>
        <v>67.100000000000463</v>
      </c>
    </row>
    <row r="684" spans="8:17" x14ac:dyDescent="0.25">
      <c r="H684" s="1">
        <f t="shared" si="59"/>
        <v>74.060000000000073</v>
      </c>
      <c r="I684">
        <f t="shared" si="57"/>
        <v>-11.933333333333483</v>
      </c>
      <c r="N684" s="1">
        <f t="shared" si="60"/>
        <v>77.199999999999903</v>
      </c>
      <c r="O684">
        <f t="shared" si="58"/>
        <v>-35.800000000000452</v>
      </c>
      <c r="Q684">
        <f t="shared" si="61"/>
        <v>67.200000000000458</v>
      </c>
    </row>
    <row r="685" spans="8:17" x14ac:dyDescent="0.25">
      <c r="H685" s="1">
        <f t="shared" si="59"/>
        <v>74.160000000000068</v>
      </c>
      <c r="I685">
        <f t="shared" si="57"/>
        <v>-11.966666666666814</v>
      </c>
      <c r="N685" s="1">
        <f t="shared" si="60"/>
        <v>77.299999999999898</v>
      </c>
      <c r="O685">
        <f t="shared" si="58"/>
        <v>-35.900000000000446</v>
      </c>
      <c r="Q685">
        <f t="shared" si="61"/>
        <v>67.300000000000452</v>
      </c>
    </row>
    <row r="686" spans="8:17" x14ac:dyDescent="0.25">
      <c r="H686" s="1">
        <f t="shared" si="59"/>
        <v>74.260000000000062</v>
      </c>
      <c r="I686">
        <f t="shared" si="57"/>
        <v>-12.000000000000146</v>
      </c>
      <c r="N686" s="1">
        <f t="shared" si="60"/>
        <v>77.399999999999892</v>
      </c>
      <c r="O686">
        <f t="shared" si="58"/>
        <v>-36.000000000000441</v>
      </c>
      <c r="Q686">
        <f t="shared" si="61"/>
        <v>67.400000000000446</v>
      </c>
    </row>
    <row r="687" spans="8:17" x14ac:dyDescent="0.25">
      <c r="H687" s="1">
        <f t="shared" si="59"/>
        <v>74.360000000000056</v>
      </c>
      <c r="I687">
        <f t="shared" si="57"/>
        <v>-12.033333333333477</v>
      </c>
      <c r="N687" s="1">
        <f t="shared" si="60"/>
        <v>77.499999999999886</v>
      </c>
      <c r="O687">
        <f t="shared" si="58"/>
        <v>-36.100000000000435</v>
      </c>
      <c r="Q687">
        <f t="shared" si="61"/>
        <v>67.500000000000441</v>
      </c>
    </row>
    <row r="688" spans="8:17" x14ac:dyDescent="0.25">
      <c r="H688" s="1">
        <f t="shared" si="59"/>
        <v>74.460000000000051</v>
      </c>
      <c r="I688">
        <f t="shared" si="57"/>
        <v>-12.066666666666809</v>
      </c>
      <c r="N688" s="1">
        <f t="shared" si="60"/>
        <v>77.599999999999881</v>
      </c>
      <c r="O688">
        <f t="shared" si="58"/>
        <v>-36.200000000000429</v>
      </c>
      <c r="Q688">
        <f t="shared" si="61"/>
        <v>67.600000000000435</v>
      </c>
    </row>
    <row r="689" spans="8:17" x14ac:dyDescent="0.25">
      <c r="H689" s="1">
        <f t="shared" si="59"/>
        <v>74.560000000000045</v>
      </c>
      <c r="I689">
        <f t="shared" si="57"/>
        <v>-12.10000000000014</v>
      </c>
      <c r="N689" s="1">
        <f t="shared" si="60"/>
        <v>77.699999999999875</v>
      </c>
      <c r="O689">
        <f t="shared" si="58"/>
        <v>-36.300000000000423</v>
      </c>
      <c r="Q689">
        <f t="shared" si="61"/>
        <v>67.700000000000429</v>
      </c>
    </row>
    <row r="690" spans="8:17" x14ac:dyDescent="0.25">
      <c r="H690" s="1">
        <f t="shared" si="59"/>
        <v>74.660000000000039</v>
      </c>
      <c r="I690">
        <f t="shared" si="57"/>
        <v>-12.133333333333471</v>
      </c>
      <c r="N690" s="1">
        <f t="shared" si="60"/>
        <v>77.799999999999869</v>
      </c>
      <c r="O690">
        <f t="shared" si="58"/>
        <v>-36.400000000000418</v>
      </c>
      <c r="Q690">
        <f t="shared" si="61"/>
        <v>67.800000000000423</v>
      </c>
    </row>
    <row r="691" spans="8:17" x14ac:dyDescent="0.25">
      <c r="H691" s="1">
        <f t="shared" si="59"/>
        <v>74.760000000000034</v>
      </c>
      <c r="I691">
        <f t="shared" si="57"/>
        <v>-12.166666666666803</v>
      </c>
      <c r="N691" s="1">
        <f t="shared" si="60"/>
        <v>77.899999999999864</v>
      </c>
      <c r="O691">
        <f t="shared" si="58"/>
        <v>-36.500000000000412</v>
      </c>
      <c r="Q691">
        <f t="shared" si="61"/>
        <v>67.900000000000418</v>
      </c>
    </row>
    <row r="692" spans="8:17" x14ac:dyDescent="0.25">
      <c r="H692" s="1">
        <f t="shared" si="59"/>
        <v>74.860000000000028</v>
      </c>
      <c r="I692">
        <f t="shared" si="57"/>
        <v>-12.200000000000134</v>
      </c>
      <c r="N692" s="1">
        <f t="shared" si="60"/>
        <v>77.999999999999858</v>
      </c>
      <c r="O692">
        <f t="shared" si="58"/>
        <v>-36.600000000000406</v>
      </c>
      <c r="Q692">
        <f t="shared" si="61"/>
        <v>68.000000000000412</v>
      </c>
    </row>
    <row r="693" spans="8:17" x14ac:dyDescent="0.25">
      <c r="H693" s="1">
        <f t="shared" si="59"/>
        <v>74.960000000000022</v>
      </c>
      <c r="I693">
        <f t="shared" si="57"/>
        <v>-12.233333333333466</v>
      </c>
      <c r="N693" s="1">
        <f t="shared" si="60"/>
        <v>78.099999999999852</v>
      </c>
      <c r="O693">
        <f t="shared" si="58"/>
        <v>-36.700000000000401</v>
      </c>
      <c r="Q693">
        <f t="shared" si="61"/>
        <v>68.100000000000406</v>
      </c>
    </row>
    <row r="694" spans="8:17" x14ac:dyDescent="0.25">
      <c r="H694" s="1">
        <f t="shared" si="59"/>
        <v>75.060000000000016</v>
      </c>
      <c r="I694">
        <f t="shared" si="57"/>
        <v>-12.266666666666797</v>
      </c>
      <c r="N694" s="1">
        <f t="shared" si="60"/>
        <v>78.199999999999847</v>
      </c>
      <c r="O694">
        <f t="shared" si="58"/>
        <v>-36.800000000000395</v>
      </c>
      <c r="Q694">
        <f t="shared" si="61"/>
        <v>68.200000000000401</v>
      </c>
    </row>
    <row r="695" spans="8:17" x14ac:dyDescent="0.25">
      <c r="H695" s="1">
        <f t="shared" si="59"/>
        <v>75.160000000000011</v>
      </c>
      <c r="I695">
        <f t="shared" si="57"/>
        <v>-12.300000000000129</v>
      </c>
      <c r="N695" s="1">
        <f t="shared" si="60"/>
        <v>78.299999999999841</v>
      </c>
      <c r="O695">
        <f t="shared" si="58"/>
        <v>-36.900000000000389</v>
      </c>
      <c r="Q695">
        <f t="shared" si="61"/>
        <v>68.300000000000395</v>
      </c>
    </row>
    <row r="696" spans="8:17" x14ac:dyDescent="0.25">
      <c r="H696" s="1">
        <f t="shared" si="59"/>
        <v>75.260000000000005</v>
      </c>
      <c r="I696">
        <f t="shared" si="57"/>
        <v>-12.33333333333346</v>
      </c>
      <c r="N696" s="1">
        <f t="shared" si="60"/>
        <v>78.399999999999835</v>
      </c>
      <c r="O696">
        <f t="shared" si="58"/>
        <v>-37.000000000000384</v>
      </c>
      <c r="Q696">
        <f t="shared" si="61"/>
        <v>68.400000000000389</v>
      </c>
    </row>
    <row r="697" spans="8:17" x14ac:dyDescent="0.25">
      <c r="H697" s="1">
        <f t="shared" si="59"/>
        <v>75.36</v>
      </c>
      <c r="I697">
        <f t="shared" si="57"/>
        <v>-12.366666666666791</v>
      </c>
      <c r="N697" s="1">
        <f t="shared" si="60"/>
        <v>78.499999999999829</v>
      </c>
      <c r="O697">
        <f t="shared" si="58"/>
        <v>-37.100000000000378</v>
      </c>
      <c r="Q697">
        <f t="shared" si="61"/>
        <v>68.500000000000384</v>
      </c>
    </row>
    <row r="698" spans="8:17" x14ac:dyDescent="0.25">
      <c r="H698" s="1">
        <f t="shared" si="59"/>
        <v>75.459999999999994</v>
      </c>
      <c r="I698">
        <f t="shared" si="57"/>
        <v>-12.400000000000123</v>
      </c>
      <c r="N698" s="1">
        <f t="shared" si="60"/>
        <v>78.599999999999824</v>
      </c>
      <c r="O698">
        <f t="shared" si="58"/>
        <v>-37.200000000000372</v>
      </c>
      <c r="Q698">
        <f t="shared" si="61"/>
        <v>68.600000000000378</v>
      </c>
    </row>
    <row r="699" spans="8:17" x14ac:dyDescent="0.25">
      <c r="H699" s="1">
        <f t="shared" si="59"/>
        <v>75.559999999999988</v>
      </c>
      <c r="I699">
        <f t="shared" si="57"/>
        <v>-12.433333333333454</v>
      </c>
      <c r="N699" s="1">
        <f t="shared" si="60"/>
        <v>78.699999999999818</v>
      </c>
      <c r="O699">
        <f t="shared" si="58"/>
        <v>-37.300000000000367</v>
      </c>
      <c r="Q699">
        <f t="shared" si="61"/>
        <v>68.700000000000372</v>
      </c>
    </row>
    <row r="700" spans="8:17" x14ac:dyDescent="0.25">
      <c r="H700" s="1">
        <f t="shared" si="59"/>
        <v>75.659999999999982</v>
      </c>
      <c r="I700">
        <f t="shared" si="57"/>
        <v>-12.466666666666786</v>
      </c>
      <c r="N700" s="1">
        <f t="shared" si="60"/>
        <v>78.799999999999812</v>
      </c>
      <c r="O700">
        <f t="shared" si="58"/>
        <v>-37.400000000000361</v>
      </c>
      <c r="Q700">
        <f t="shared" si="61"/>
        <v>68.800000000000367</v>
      </c>
    </row>
    <row r="701" spans="8:17" x14ac:dyDescent="0.25">
      <c r="H701" s="1">
        <f t="shared" si="59"/>
        <v>75.759999999999977</v>
      </c>
      <c r="I701">
        <f t="shared" si="57"/>
        <v>-12.500000000000117</v>
      </c>
      <c r="N701" s="1">
        <f t="shared" si="60"/>
        <v>78.899999999999807</v>
      </c>
      <c r="O701">
        <f t="shared" si="58"/>
        <v>-37.500000000000355</v>
      </c>
      <c r="Q701">
        <f t="shared" si="61"/>
        <v>68.900000000000361</v>
      </c>
    </row>
    <row r="702" spans="8:17" x14ac:dyDescent="0.25">
      <c r="H702" s="1">
        <f t="shared" si="59"/>
        <v>75.859999999999971</v>
      </c>
      <c r="I702">
        <f t="shared" si="57"/>
        <v>-12.533333333333449</v>
      </c>
      <c r="N702" s="1">
        <f t="shared" si="60"/>
        <v>78.999999999999801</v>
      </c>
      <c r="O702">
        <f t="shared" si="58"/>
        <v>-37.60000000000035</v>
      </c>
      <c r="Q702">
        <f t="shared" si="61"/>
        <v>69.000000000000355</v>
      </c>
    </row>
    <row r="703" spans="8:17" x14ac:dyDescent="0.25">
      <c r="H703" s="1">
        <f t="shared" si="59"/>
        <v>75.959999999999965</v>
      </c>
      <c r="I703">
        <f t="shared" si="57"/>
        <v>-12.56666666666678</v>
      </c>
      <c r="N703" s="1">
        <f t="shared" si="60"/>
        <v>79.099999999999795</v>
      </c>
      <c r="O703">
        <f t="shared" si="58"/>
        <v>-37.700000000000344</v>
      </c>
      <c r="Q703">
        <f t="shared" si="61"/>
        <v>69.10000000000035</v>
      </c>
    </row>
    <row r="704" spans="8:17" x14ac:dyDescent="0.25">
      <c r="H704" s="1">
        <f t="shared" si="59"/>
        <v>76.05999999999996</v>
      </c>
      <c r="I704">
        <f t="shared" si="57"/>
        <v>-12.600000000000112</v>
      </c>
      <c r="N704" s="1">
        <f t="shared" si="60"/>
        <v>79.19999999999979</v>
      </c>
      <c r="O704">
        <f t="shared" si="58"/>
        <v>-37.800000000000338</v>
      </c>
      <c r="Q704">
        <f t="shared" si="61"/>
        <v>69.200000000000344</v>
      </c>
    </row>
    <row r="705" spans="8:17" x14ac:dyDescent="0.25">
      <c r="H705" s="1">
        <f t="shared" si="59"/>
        <v>76.159999999999954</v>
      </c>
      <c r="I705">
        <f t="shared" si="57"/>
        <v>-12.633333333333443</v>
      </c>
      <c r="N705" s="1">
        <f t="shared" si="60"/>
        <v>79.299999999999784</v>
      </c>
      <c r="O705">
        <f t="shared" si="58"/>
        <v>-37.900000000000333</v>
      </c>
      <c r="Q705">
        <f t="shared" si="61"/>
        <v>69.300000000000338</v>
      </c>
    </row>
    <row r="706" spans="8:17" x14ac:dyDescent="0.25">
      <c r="H706" s="1">
        <f t="shared" si="59"/>
        <v>76.259999999999948</v>
      </c>
      <c r="I706">
        <f t="shared" si="57"/>
        <v>-12.666666666666774</v>
      </c>
      <c r="N706" s="1">
        <f t="shared" si="60"/>
        <v>79.399999999999778</v>
      </c>
      <c r="O706">
        <f t="shared" si="58"/>
        <v>-38.000000000000327</v>
      </c>
      <c r="Q706">
        <f t="shared" si="61"/>
        <v>69.400000000000333</v>
      </c>
    </row>
    <row r="707" spans="8:17" x14ac:dyDescent="0.25">
      <c r="H707" s="1">
        <f t="shared" si="59"/>
        <v>76.359999999999943</v>
      </c>
      <c r="I707">
        <f t="shared" si="57"/>
        <v>-12.700000000000106</v>
      </c>
      <c r="N707" s="1">
        <f t="shared" si="60"/>
        <v>79.499999999999773</v>
      </c>
      <c r="O707">
        <f t="shared" si="58"/>
        <v>-38.100000000000321</v>
      </c>
      <c r="Q707">
        <f t="shared" si="61"/>
        <v>69.500000000000327</v>
      </c>
    </row>
    <row r="708" spans="8:17" x14ac:dyDescent="0.25">
      <c r="H708" s="1">
        <f t="shared" si="59"/>
        <v>76.459999999999937</v>
      </c>
      <c r="I708">
        <f t="shared" si="57"/>
        <v>-12.733333333333437</v>
      </c>
      <c r="N708" s="1">
        <f t="shared" si="60"/>
        <v>79.599999999999767</v>
      </c>
      <c r="O708">
        <f t="shared" si="58"/>
        <v>-38.200000000000315</v>
      </c>
      <c r="Q708">
        <f t="shared" si="61"/>
        <v>69.600000000000321</v>
      </c>
    </row>
    <row r="709" spans="8:17" x14ac:dyDescent="0.25">
      <c r="H709" s="1">
        <f t="shared" si="59"/>
        <v>76.559999999999931</v>
      </c>
      <c r="I709">
        <f t="shared" si="57"/>
        <v>-12.766666666666769</v>
      </c>
      <c r="N709" s="1">
        <f t="shared" si="60"/>
        <v>79.699999999999761</v>
      </c>
      <c r="O709">
        <f t="shared" si="58"/>
        <v>-38.30000000000031</v>
      </c>
      <c r="Q709">
        <f t="shared" si="61"/>
        <v>69.700000000000315</v>
      </c>
    </row>
    <row r="710" spans="8:17" x14ac:dyDescent="0.25">
      <c r="H710" s="1">
        <f t="shared" si="59"/>
        <v>76.659999999999926</v>
      </c>
      <c r="I710">
        <f t="shared" si="57"/>
        <v>-12.8000000000001</v>
      </c>
      <c r="N710" s="1">
        <f t="shared" si="60"/>
        <v>79.799999999999756</v>
      </c>
      <c r="O710">
        <f t="shared" si="58"/>
        <v>-38.400000000000304</v>
      </c>
      <c r="Q710">
        <f t="shared" si="61"/>
        <v>69.80000000000031</v>
      </c>
    </row>
    <row r="711" spans="8:17" x14ac:dyDescent="0.25">
      <c r="H711" s="1">
        <f t="shared" si="59"/>
        <v>76.75999999999992</v>
      </c>
      <c r="I711">
        <f t="shared" si="57"/>
        <v>-12.833333333333432</v>
      </c>
      <c r="N711" s="1">
        <f t="shared" si="60"/>
        <v>79.89999999999975</v>
      </c>
      <c r="O711">
        <f t="shared" si="58"/>
        <v>-38.500000000000298</v>
      </c>
      <c r="Q711">
        <f t="shared" si="61"/>
        <v>69.900000000000304</v>
      </c>
    </row>
    <row r="712" spans="8:17" x14ac:dyDescent="0.25">
      <c r="H712" s="1">
        <f t="shared" si="59"/>
        <v>76.859999999999914</v>
      </c>
      <c r="I712">
        <f t="shared" si="57"/>
        <v>-12.866666666666763</v>
      </c>
      <c r="N712" s="1">
        <f t="shared" si="60"/>
        <v>79.999999999999744</v>
      </c>
      <c r="O712">
        <f t="shared" si="58"/>
        <v>-38.600000000000293</v>
      </c>
      <c r="Q712">
        <f t="shared" si="61"/>
        <v>70.000000000000298</v>
      </c>
    </row>
    <row r="713" spans="8:17" x14ac:dyDescent="0.25">
      <c r="H713" s="1">
        <f t="shared" si="59"/>
        <v>76.959999999999908</v>
      </c>
      <c r="I713">
        <f t="shared" si="57"/>
        <v>-12.900000000000095</v>
      </c>
      <c r="N713" s="1">
        <f t="shared" si="60"/>
        <v>80.099999999999739</v>
      </c>
      <c r="O713">
        <f t="shared" si="58"/>
        <v>-38.700000000000287</v>
      </c>
      <c r="Q713">
        <f t="shared" si="61"/>
        <v>70.100000000000293</v>
      </c>
    </row>
    <row r="714" spans="8:17" x14ac:dyDescent="0.25">
      <c r="H714" s="1">
        <f t="shared" si="59"/>
        <v>77.059999999999903</v>
      </c>
      <c r="I714">
        <f t="shared" si="57"/>
        <v>-12.933333333333426</v>
      </c>
      <c r="N714" s="1">
        <f t="shared" si="60"/>
        <v>80.199999999999733</v>
      </c>
      <c r="O714">
        <f t="shared" si="58"/>
        <v>-38.800000000000281</v>
      </c>
      <c r="Q714">
        <f t="shared" si="61"/>
        <v>70.200000000000287</v>
      </c>
    </row>
    <row r="715" spans="8:17" x14ac:dyDescent="0.25">
      <c r="H715" s="1">
        <f t="shared" si="59"/>
        <v>77.159999999999897</v>
      </c>
      <c r="I715">
        <f t="shared" si="57"/>
        <v>-12.966666666666757</v>
      </c>
      <c r="N715" s="1">
        <f t="shared" si="60"/>
        <v>80.299999999999727</v>
      </c>
      <c r="O715">
        <f t="shared" si="58"/>
        <v>-38.900000000000276</v>
      </c>
      <c r="Q715">
        <f t="shared" si="61"/>
        <v>70.300000000000281</v>
      </c>
    </row>
    <row r="716" spans="8:17" x14ac:dyDescent="0.25">
      <c r="H716" s="1">
        <f t="shared" si="59"/>
        <v>77.259999999999891</v>
      </c>
      <c r="I716">
        <f t="shared" si="57"/>
        <v>-13.000000000000089</v>
      </c>
      <c r="N716" s="1">
        <f t="shared" si="60"/>
        <v>80.399999999999721</v>
      </c>
      <c r="O716">
        <f t="shared" si="58"/>
        <v>-39.00000000000027</v>
      </c>
      <c r="Q716">
        <f t="shared" si="61"/>
        <v>70.400000000000276</v>
      </c>
    </row>
    <row r="717" spans="8:17" x14ac:dyDescent="0.25">
      <c r="H717" s="1">
        <f t="shared" si="59"/>
        <v>77.359999999999886</v>
      </c>
      <c r="I717">
        <f t="shared" ref="I717:I780" si="62">(I$9/$L$2)-((Q717)/($L$2))</f>
        <v>-13.03333333333342</v>
      </c>
      <c r="N717" s="1">
        <f t="shared" si="60"/>
        <v>80.499999999999716</v>
      </c>
      <c r="O717">
        <f t="shared" ref="O717:O780" si="63">$L$2*I717</f>
        <v>-39.100000000000264</v>
      </c>
      <c r="Q717">
        <f t="shared" si="61"/>
        <v>70.50000000000027</v>
      </c>
    </row>
    <row r="718" spans="8:17" x14ac:dyDescent="0.25">
      <c r="H718" s="1">
        <f t="shared" ref="H718:H781" si="64">H717+0.1</f>
        <v>77.45999999999988</v>
      </c>
      <c r="I718">
        <f t="shared" si="62"/>
        <v>-13.066666666666752</v>
      </c>
      <c r="N718" s="1">
        <f t="shared" ref="N718:N781" si="65">N717+0.1</f>
        <v>80.59999999999971</v>
      </c>
      <c r="O718">
        <f t="shared" si="63"/>
        <v>-39.200000000000259</v>
      </c>
      <c r="Q718">
        <f t="shared" ref="Q718:Q781" si="66">Q717+0.1</f>
        <v>70.600000000000264</v>
      </c>
    </row>
    <row r="719" spans="8:17" x14ac:dyDescent="0.25">
      <c r="H719" s="1">
        <f t="shared" si="64"/>
        <v>77.559999999999874</v>
      </c>
      <c r="I719">
        <f t="shared" si="62"/>
        <v>-13.100000000000083</v>
      </c>
      <c r="N719" s="1">
        <f t="shared" si="65"/>
        <v>80.699999999999704</v>
      </c>
      <c r="O719">
        <f t="shared" si="63"/>
        <v>-39.300000000000253</v>
      </c>
      <c r="Q719">
        <f t="shared" si="66"/>
        <v>70.700000000000259</v>
      </c>
    </row>
    <row r="720" spans="8:17" x14ac:dyDescent="0.25">
      <c r="H720" s="1">
        <f t="shared" si="64"/>
        <v>77.659999999999869</v>
      </c>
      <c r="I720">
        <f t="shared" si="62"/>
        <v>-13.133333333333415</v>
      </c>
      <c r="N720" s="1">
        <f t="shared" si="65"/>
        <v>80.799999999999699</v>
      </c>
      <c r="O720">
        <f t="shared" si="63"/>
        <v>-39.400000000000247</v>
      </c>
      <c r="Q720">
        <f t="shared" si="66"/>
        <v>70.800000000000253</v>
      </c>
    </row>
    <row r="721" spans="8:17" x14ac:dyDescent="0.25">
      <c r="H721" s="1">
        <f t="shared" si="64"/>
        <v>77.759999999999863</v>
      </c>
      <c r="I721">
        <f t="shared" si="62"/>
        <v>-13.166666666666746</v>
      </c>
      <c r="N721" s="1">
        <f t="shared" si="65"/>
        <v>80.899999999999693</v>
      </c>
      <c r="O721">
        <f t="shared" si="63"/>
        <v>-39.500000000000242</v>
      </c>
      <c r="Q721">
        <f t="shared" si="66"/>
        <v>70.900000000000247</v>
      </c>
    </row>
    <row r="722" spans="8:17" x14ac:dyDescent="0.25">
      <c r="H722" s="1">
        <f t="shared" si="64"/>
        <v>77.859999999999857</v>
      </c>
      <c r="I722">
        <f t="shared" si="62"/>
        <v>-13.200000000000077</v>
      </c>
      <c r="N722" s="1">
        <f t="shared" si="65"/>
        <v>80.999999999999687</v>
      </c>
      <c r="O722">
        <f t="shared" si="63"/>
        <v>-39.600000000000236</v>
      </c>
      <c r="Q722">
        <f t="shared" si="66"/>
        <v>71.000000000000242</v>
      </c>
    </row>
    <row r="723" spans="8:17" x14ac:dyDescent="0.25">
      <c r="H723" s="1">
        <f t="shared" si="64"/>
        <v>77.959999999999852</v>
      </c>
      <c r="I723">
        <f t="shared" si="62"/>
        <v>-13.233333333333409</v>
      </c>
      <c r="N723" s="1">
        <f t="shared" si="65"/>
        <v>81.099999999999682</v>
      </c>
      <c r="O723">
        <f t="shared" si="63"/>
        <v>-39.70000000000023</v>
      </c>
      <c r="Q723">
        <f t="shared" si="66"/>
        <v>71.100000000000236</v>
      </c>
    </row>
    <row r="724" spans="8:17" x14ac:dyDescent="0.25">
      <c r="H724" s="1">
        <f t="shared" si="64"/>
        <v>78.059999999999846</v>
      </c>
      <c r="I724">
        <f t="shared" si="62"/>
        <v>-13.26666666666674</v>
      </c>
      <c r="N724" s="1">
        <f t="shared" si="65"/>
        <v>81.199999999999676</v>
      </c>
      <c r="O724">
        <f t="shared" si="63"/>
        <v>-39.800000000000225</v>
      </c>
      <c r="Q724">
        <f t="shared" si="66"/>
        <v>71.20000000000023</v>
      </c>
    </row>
    <row r="725" spans="8:17" x14ac:dyDescent="0.25">
      <c r="H725" s="1">
        <f t="shared" si="64"/>
        <v>78.15999999999984</v>
      </c>
      <c r="I725">
        <f t="shared" si="62"/>
        <v>-13.300000000000072</v>
      </c>
      <c r="N725" s="1">
        <f t="shared" si="65"/>
        <v>81.29999999999967</v>
      </c>
      <c r="O725">
        <f t="shared" si="63"/>
        <v>-39.900000000000219</v>
      </c>
      <c r="Q725">
        <f t="shared" si="66"/>
        <v>71.300000000000225</v>
      </c>
    </row>
    <row r="726" spans="8:17" x14ac:dyDescent="0.25">
      <c r="H726" s="1">
        <f t="shared" si="64"/>
        <v>78.259999999999835</v>
      </c>
      <c r="I726">
        <f t="shared" si="62"/>
        <v>-13.333333333333403</v>
      </c>
      <c r="N726" s="1">
        <f t="shared" si="65"/>
        <v>81.399999999999665</v>
      </c>
      <c r="O726">
        <f t="shared" si="63"/>
        <v>-40.000000000000213</v>
      </c>
      <c r="Q726">
        <f t="shared" si="66"/>
        <v>71.400000000000219</v>
      </c>
    </row>
    <row r="727" spans="8:17" x14ac:dyDescent="0.25">
      <c r="H727" s="1">
        <f t="shared" si="64"/>
        <v>78.359999999999829</v>
      </c>
      <c r="I727">
        <f t="shared" si="62"/>
        <v>-13.366666666666735</v>
      </c>
      <c r="N727" s="1">
        <f t="shared" si="65"/>
        <v>81.499999999999659</v>
      </c>
      <c r="O727">
        <f t="shared" si="63"/>
        <v>-40.100000000000207</v>
      </c>
      <c r="Q727">
        <f t="shared" si="66"/>
        <v>71.500000000000213</v>
      </c>
    </row>
    <row r="728" spans="8:17" x14ac:dyDescent="0.25">
      <c r="H728" s="1">
        <f t="shared" si="64"/>
        <v>78.459999999999823</v>
      </c>
      <c r="I728">
        <f t="shared" si="62"/>
        <v>-13.400000000000066</v>
      </c>
      <c r="N728" s="1">
        <f t="shared" si="65"/>
        <v>81.599999999999653</v>
      </c>
      <c r="O728">
        <f t="shared" si="63"/>
        <v>-40.200000000000202</v>
      </c>
      <c r="Q728">
        <f t="shared" si="66"/>
        <v>71.600000000000207</v>
      </c>
    </row>
    <row r="729" spans="8:17" x14ac:dyDescent="0.25">
      <c r="H729" s="1">
        <f t="shared" si="64"/>
        <v>78.559999999999818</v>
      </c>
      <c r="I729">
        <f t="shared" si="62"/>
        <v>-13.433333333333398</v>
      </c>
      <c r="N729" s="1">
        <f t="shared" si="65"/>
        <v>81.699999999999648</v>
      </c>
      <c r="O729">
        <f t="shared" si="63"/>
        <v>-40.300000000000196</v>
      </c>
      <c r="Q729">
        <f t="shared" si="66"/>
        <v>71.700000000000202</v>
      </c>
    </row>
    <row r="730" spans="8:17" x14ac:dyDescent="0.25">
      <c r="H730" s="1">
        <f t="shared" si="64"/>
        <v>78.659999999999812</v>
      </c>
      <c r="I730">
        <f t="shared" si="62"/>
        <v>-13.466666666666729</v>
      </c>
      <c r="N730" s="1">
        <f t="shared" si="65"/>
        <v>81.799999999999642</v>
      </c>
      <c r="O730">
        <f t="shared" si="63"/>
        <v>-40.40000000000019</v>
      </c>
      <c r="Q730">
        <f t="shared" si="66"/>
        <v>71.800000000000196</v>
      </c>
    </row>
    <row r="731" spans="8:17" x14ac:dyDescent="0.25">
      <c r="H731" s="1">
        <f t="shared" si="64"/>
        <v>78.759999999999806</v>
      </c>
      <c r="I731">
        <f t="shared" si="62"/>
        <v>-13.50000000000006</v>
      </c>
      <c r="N731" s="1">
        <f t="shared" si="65"/>
        <v>81.899999999999636</v>
      </c>
      <c r="O731">
        <f t="shared" si="63"/>
        <v>-40.500000000000185</v>
      </c>
      <c r="Q731">
        <f t="shared" si="66"/>
        <v>71.90000000000019</v>
      </c>
    </row>
    <row r="732" spans="8:17" x14ac:dyDescent="0.25">
      <c r="H732" s="1">
        <f t="shared" si="64"/>
        <v>78.8599999999998</v>
      </c>
      <c r="I732">
        <f t="shared" si="62"/>
        <v>-13.533333333333392</v>
      </c>
      <c r="N732" s="1">
        <f t="shared" si="65"/>
        <v>81.999999999999631</v>
      </c>
      <c r="O732">
        <f t="shared" si="63"/>
        <v>-40.600000000000179</v>
      </c>
      <c r="Q732">
        <f t="shared" si="66"/>
        <v>72.000000000000185</v>
      </c>
    </row>
    <row r="733" spans="8:17" x14ac:dyDescent="0.25">
      <c r="H733" s="1">
        <f t="shared" si="64"/>
        <v>78.959999999999795</v>
      </c>
      <c r="I733">
        <f t="shared" si="62"/>
        <v>-13.566666666666723</v>
      </c>
      <c r="N733" s="1">
        <f t="shared" si="65"/>
        <v>82.099999999999625</v>
      </c>
      <c r="O733">
        <f t="shared" si="63"/>
        <v>-40.700000000000173</v>
      </c>
      <c r="Q733">
        <f t="shared" si="66"/>
        <v>72.100000000000179</v>
      </c>
    </row>
    <row r="734" spans="8:17" x14ac:dyDescent="0.25">
      <c r="H734" s="1">
        <f t="shared" si="64"/>
        <v>79.059999999999789</v>
      </c>
      <c r="I734">
        <f t="shared" si="62"/>
        <v>-13.600000000000055</v>
      </c>
      <c r="N734" s="1">
        <f t="shared" si="65"/>
        <v>82.199999999999619</v>
      </c>
      <c r="O734">
        <f t="shared" si="63"/>
        <v>-40.800000000000168</v>
      </c>
      <c r="Q734">
        <f t="shared" si="66"/>
        <v>72.200000000000173</v>
      </c>
    </row>
    <row r="735" spans="8:17" x14ac:dyDescent="0.25">
      <c r="H735" s="1">
        <f t="shared" si="64"/>
        <v>79.159999999999783</v>
      </c>
      <c r="I735">
        <f t="shared" si="62"/>
        <v>-13.633333333333386</v>
      </c>
      <c r="N735" s="1">
        <f t="shared" si="65"/>
        <v>82.299999999999613</v>
      </c>
      <c r="O735">
        <f t="shared" si="63"/>
        <v>-40.900000000000162</v>
      </c>
      <c r="Q735">
        <f t="shared" si="66"/>
        <v>72.300000000000168</v>
      </c>
    </row>
    <row r="736" spans="8:17" x14ac:dyDescent="0.25">
      <c r="H736" s="1">
        <f t="shared" si="64"/>
        <v>79.259999999999778</v>
      </c>
      <c r="I736">
        <f t="shared" si="62"/>
        <v>-13.666666666666718</v>
      </c>
      <c r="N736" s="1">
        <f t="shared" si="65"/>
        <v>82.399999999999608</v>
      </c>
      <c r="O736">
        <f t="shared" si="63"/>
        <v>-41.000000000000156</v>
      </c>
      <c r="Q736">
        <f t="shared" si="66"/>
        <v>72.400000000000162</v>
      </c>
    </row>
    <row r="737" spans="8:17" x14ac:dyDescent="0.25">
      <c r="H737" s="1">
        <f t="shared" si="64"/>
        <v>79.359999999999772</v>
      </c>
      <c r="I737">
        <f t="shared" si="62"/>
        <v>-13.700000000000049</v>
      </c>
      <c r="N737" s="1">
        <f t="shared" si="65"/>
        <v>82.499999999999602</v>
      </c>
      <c r="O737">
        <f t="shared" si="63"/>
        <v>-41.100000000000151</v>
      </c>
      <c r="Q737">
        <f t="shared" si="66"/>
        <v>72.500000000000156</v>
      </c>
    </row>
    <row r="738" spans="8:17" x14ac:dyDescent="0.25">
      <c r="H738" s="1">
        <f t="shared" si="64"/>
        <v>79.459999999999766</v>
      </c>
      <c r="I738">
        <f t="shared" si="62"/>
        <v>-13.73333333333338</v>
      </c>
      <c r="N738" s="1">
        <f t="shared" si="65"/>
        <v>82.599999999999596</v>
      </c>
      <c r="O738">
        <f t="shared" si="63"/>
        <v>-41.200000000000145</v>
      </c>
      <c r="Q738">
        <f t="shared" si="66"/>
        <v>72.600000000000151</v>
      </c>
    </row>
    <row r="739" spans="8:17" x14ac:dyDescent="0.25">
      <c r="H739" s="1">
        <f t="shared" si="64"/>
        <v>79.559999999999761</v>
      </c>
      <c r="I739">
        <f t="shared" si="62"/>
        <v>-13.766666666666712</v>
      </c>
      <c r="N739" s="1">
        <f t="shared" si="65"/>
        <v>82.699999999999591</v>
      </c>
      <c r="O739">
        <f t="shared" si="63"/>
        <v>-41.300000000000139</v>
      </c>
      <c r="Q739">
        <f t="shared" si="66"/>
        <v>72.700000000000145</v>
      </c>
    </row>
    <row r="740" spans="8:17" x14ac:dyDescent="0.25">
      <c r="H740" s="1">
        <f t="shared" si="64"/>
        <v>79.659999999999755</v>
      </c>
      <c r="I740">
        <f t="shared" si="62"/>
        <v>-13.800000000000043</v>
      </c>
      <c r="N740" s="1">
        <f t="shared" si="65"/>
        <v>82.799999999999585</v>
      </c>
      <c r="O740">
        <f t="shared" si="63"/>
        <v>-41.400000000000134</v>
      </c>
      <c r="Q740">
        <f t="shared" si="66"/>
        <v>72.800000000000139</v>
      </c>
    </row>
    <row r="741" spans="8:17" x14ac:dyDescent="0.25">
      <c r="H741" s="1">
        <f t="shared" si="64"/>
        <v>79.759999999999749</v>
      </c>
      <c r="I741">
        <f t="shared" si="62"/>
        <v>-13.833333333333375</v>
      </c>
      <c r="N741" s="1">
        <f t="shared" si="65"/>
        <v>82.899999999999579</v>
      </c>
      <c r="O741">
        <f t="shared" si="63"/>
        <v>-41.500000000000128</v>
      </c>
      <c r="Q741">
        <f t="shared" si="66"/>
        <v>72.900000000000134</v>
      </c>
    </row>
    <row r="742" spans="8:17" x14ac:dyDescent="0.25">
      <c r="H742" s="1">
        <f t="shared" si="64"/>
        <v>79.859999999999744</v>
      </c>
      <c r="I742">
        <f t="shared" si="62"/>
        <v>-13.866666666666706</v>
      </c>
      <c r="N742" s="1">
        <f t="shared" si="65"/>
        <v>82.999999999999574</v>
      </c>
      <c r="O742">
        <f t="shared" si="63"/>
        <v>-41.600000000000122</v>
      </c>
      <c r="Q742">
        <f t="shared" si="66"/>
        <v>73.000000000000128</v>
      </c>
    </row>
    <row r="743" spans="8:17" x14ac:dyDescent="0.25">
      <c r="H743" s="1">
        <f t="shared" si="64"/>
        <v>79.959999999999738</v>
      </c>
      <c r="I743">
        <f t="shared" si="62"/>
        <v>-13.900000000000038</v>
      </c>
      <c r="N743" s="1">
        <f t="shared" si="65"/>
        <v>83.099999999999568</v>
      </c>
      <c r="O743">
        <f t="shared" si="63"/>
        <v>-41.700000000000117</v>
      </c>
      <c r="Q743">
        <f t="shared" si="66"/>
        <v>73.100000000000122</v>
      </c>
    </row>
    <row r="744" spans="8:17" x14ac:dyDescent="0.25">
      <c r="H744" s="1">
        <f t="shared" si="64"/>
        <v>80.059999999999732</v>
      </c>
      <c r="I744">
        <f t="shared" si="62"/>
        <v>-13.933333333333369</v>
      </c>
      <c r="N744" s="1">
        <f t="shared" si="65"/>
        <v>83.199999999999562</v>
      </c>
      <c r="O744">
        <f t="shared" si="63"/>
        <v>-41.800000000000111</v>
      </c>
      <c r="Q744">
        <f t="shared" si="66"/>
        <v>73.200000000000117</v>
      </c>
    </row>
    <row r="745" spans="8:17" x14ac:dyDescent="0.25">
      <c r="H745" s="1">
        <f t="shared" si="64"/>
        <v>80.159999999999727</v>
      </c>
      <c r="I745">
        <f t="shared" si="62"/>
        <v>-13.966666666666701</v>
      </c>
      <c r="N745" s="1">
        <f t="shared" si="65"/>
        <v>83.299999999999557</v>
      </c>
      <c r="O745">
        <f t="shared" si="63"/>
        <v>-41.900000000000105</v>
      </c>
      <c r="Q745">
        <f t="shared" si="66"/>
        <v>73.300000000000111</v>
      </c>
    </row>
    <row r="746" spans="8:17" x14ac:dyDescent="0.25">
      <c r="H746" s="1">
        <f t="shared" si="64"/>
        <v>80.259999999999721</v>
      </c>
      <c r="I746">
        <f t="shared" si="62"/>
        <v>-14.000000000000032</v>
      </c>
      <c r="N746" s="1">
        <f t="shared" si="65"/>
        <v>83.399999999999551</v>
      </c>
      <c r="O746">
        <f t="shared" si="63"/>
        <v>-42.000000000000099</v>
      </c>
      <c r="Q746">
        <f t="shared" si="66"/>
        <v>73.400000000000105</v>
      </c>
    </row>
    <row r="747" spans="8:17" x14ac:dyDescent="0.25">
      <c r="H747" s="1">
        <f t="shared" si="64"/>
        <v>80.359999999999715</v>
      </c>
      <c r="I747">
        <f t="shared" si="62"/>
        <v>-14.033333333333363</v>
      </c>
      <c r="N747" s="1">
        <f t="shared" si="65"/>
        <v>83.499999999999545</v>
      </c>
      <c r="O747">
        <f t="shared" si="63"/>
        <v>-42.100000000000094</v>
      </c>
      <c r="Q747">
        <f t="shared" si="66"/>
        <v>73.500000000000099</v>
      </c>
    </row>
    <row r="748" spans="8:17" x14ac:dyDescent="0.25">
      <c r="H748" s="1">
        <f t="shared" si="64"/>
        <v>80.45999999999971</v>
      </c>
      <c r="I748">
        <f t="shared" si="62"/>
        <v>-14.066666666666695</v>
      </c>
      <c r="N748" s="1">
        <f t="shared" si="65"/>
        <v>83.59999999999954</v>
      </c>
      <c r="O748">
        <f t="shared" si="63"/>
        <v>-42.200000000000088</v>
      </c>
      <c r="Q748">
        <f t="shared" si="66"/>
        <v>73.600000000000094</v>
      </c>
    </row>
    <row r="749" spans="8:17" x14ac:dyDescent="0.25">
      <c r="H749" s="1">
        <f t="shared" si="64"/>
        <v>80.559999999999704</v>
      </c>
      <c r="I749">
        <f t="shared" si="62"/>
        <v>-14.100000000000026</v>
      </c>
      <c r="N749" s="1">
        <f t="shared" si="65"/>
        <v>83.699999999999534</v>
      </c>
      <c r="O749">
        <f t="shared" si="63"/>
        <v>-42.300000000000082</v>
      </c>
      <c r="Q749">
        <f t="shared" si="66"/>
        <v>73.700000000000088</v>
      </c>
    </row>
    <row r="750" spans="8:17" x14ac:dyDescent="0.25">
      <c r="H750" s="1">
        <f t="shared" si="64"/>
        <v>80.659999999999698</v>
      </c>
      <c r="I750">
        <f t="shared" si="62"/>
        <v>-14.133333333333358</v>
      </c>
      <c r="N750" s="1">
        <f t="shared" si="65"/>
        <v>83.799999999999528</v>
      </c>
      <c r="O750">
        <f t="shared" si="63"/>
        <v>-42.400000000000077</v>
      </c>
      <c r="Q750">
        <f t="shared" si="66"/>
        <v>73.800000000000082</v>
      </c>
    </row>
    <row r="751" spans="8:17" x14ac:dyDescent="0.25">
      <c r="H751" s="1">
        <f t="shared" si="64"/>
        <v>80.759999999999692</v>
      </c>
      <c r="I751">
        <f t="shared" si="62"/>
        <v>-14.166666666666689</v>
      </c>
      <c r="N751" s="1">
        <f t="shared" si="65"/>
        <v>83.899999999999523</v>
      </c>
      <c r="O751">
        <f t="shared" si="63"/>
        <v>-42.500000000000071</v>
      </c>
      <c r="Q751">
        <f t="shared" si="66"/>
        <v>73.900000000000077</v>
      </c>
    </row>
    <row r="752" spans="8:17" x14ac:dyDescent="0.25">
      <c r="H752" s="1">
        <f t="shared" si="64"/>
        <v>80.859999999999687</v>
      </c>
      <c r="I752">
        <f t="shared" si="62"/>
        <v>-14.200000000000021</v>
      </c>
      <c r="N752" s="1">
        <f t="shared" si="65"/>
        <v>83.999999999999517</v>
      </c>
      <c r="O752">
        <f t="shared" si="63"/>
        <v>-42.600000000000065</v>
      </c>
      <c r="Q752">
        <f t="shared" si="66"/>
        <v>74.000000000000071</v>
      </c>
    </row>
    <row r="753" spans="8:17" x14ac:dyDescent="0.25">
      <c r="H753" s="1">
        <f t="shared" si="64"/>
        <v>80.959999999999681</v>
      </c>
      <c r="I753">
        <f t="shared" si="62"/>
        <v>-14.233333333333352</v>
      </c>
      <c r="N753" s="1">
        <f t="shared" si="65"/>
        <v>84.099999999999511</v>
      </c>
      <c r="O753">
        <f t="shared" si="63"/>
        <v>-42.70000000000006</v>
      </c>
      <c r="Q753">
        <f t="shared" si="66"/>
        <v>74.100000000000065</v>
      </c>
    </row>
    <row r="754" spans="8:17" x14ac:dyDescent="0.25">
      <c r="H754" s="1">
        <f t="shared" si="64"/>
        <v>81.059999999999675</v>
      </c>
      <c r="I754">
        <f t="shared" si="62"/>
        <v>-14.266666666666683</v>
      </c>
      <c r="N754" s="1">
        <f t="shared" si="65"/>
        <v>84.199999999999505</v>
      </c>
      <c r="O754">
        <f t="shared" si="63"/>
        <v>-42.800000000000054</v>
      </c>
      <c r="Q754">
        <f t="shared" si="66"/>
        <v>74.20000000000006</v>
      </c>
    </row>
    <row r="755" spans="8:17" x14ac:dyDescent="0.25">
      <c r="H755" s="1">
        <f t="shared" si="64"/>
        <v>81.15999999999967</v>
      </c>
      <c r="I755">
        <f t="shared" si="62"/>
        <v>-14.300000000000015</v>
      </c>
      <c r="N755" s="1">
        <f t="shared" si="65"/>
        <v>84.2999999999995</v>
      </c>
      <c r="O755">
        <f t="shared" si="63"/>
        <v>-42.900000000000048</v>
      </c>
      <c r="Q755">
        <f t="shared" si="66"/>
        <v>74.300000000000054</v>
      </c>
    </row>
    <row r="756" spans="8:17" x14ac:dyDescent="0.25">
      <c r="H756" s="1">
        <f t="shared" si="64"/>
        <v>81.259999999999664</v>
      </c>
      <c r="I756">
        <f t="shared" si="62"/>
        <v>-14.333333333333346</v>
      </c>
      <c r="N756" s="1">
        <f t="shared" si="65"/>
        <v>84.399999999999494</v>
      </c>
      <c r="O756">
        <f t="shared" si="63"/>
        <v>-43.000000000000043</v>
      </c>
      <c r="Q756">
        <f t="shared" si="66"/>
        <v>74.400000000000048</v>
      </c>
    </row>
    <row r="757" spans="8:17" x14ac:dyDescent="0.25">
      <c r="H757" s="1">
        <f t="shared" si="64"/>
        <v>81.359999999999658</v>
      </c>
      <c r="I757">
        <f t="shared" si="62"/>
        <v>-14.366666666666678</v>
      </c>
      <c r="N757" s="1">
        <f t="shared" si="65"/>
        <v>84.499999999999488</v>
      </c>
      <c r="O757">
        <f t="shared" si="63"/>
        <v>-43.100000000000037</v>
      </c>
      <c r="Q757">
        <f t="shared" si="66"/>
        <v>74.500000000000043</v>
      </c>
    </row>
    <row r="758" spans="8:17" x14ac:dyDescent="0.25">
      <c r="H758" s="1">
        <f t="shared" si="64"/>
        <v>81.459999999999653</v>
      </c>
      <c r="I758">
        <f t="shared" si="62"/>
        <v>-14.400000000000009</v>
      </c>
      <c r="N758" s="1">
        <f t="shared" si="65"/>
        <v>84.599999999999483</v>
      </c>
      <c r="O758">
        <f t="shared" si="63"/>
        <v>-43.200000000000031</v>
      </c>
      <c r="Q758">
        <f t="shared" si="66"/>
        <v>74.600000000000037</v>
      </c>
    </row>
    <row r="759" spans="8:17" x14ac:dyDescent="0.25">
      <c r="H759" s="1">
        <f t="shared" si="64"/>
        <v>81.559999999999647</v>
      </c>
      <c r="I759">
        <f t="shared" si="62"/>
        <v>-14.433333333333341</v>
      </c>
      <c r="N759" s="1">
        <f t="shared" si="65"/>
        <v>84.699999999999477</v>
      </c>
      <c r="O759">
        <f t="shared" si="63"/>
        <v>-43.300000000000026</v>
      </c>
      <c r="Q759">
        <f t="shared" si="66"/>
        <v>74.700000000000031</v>
      </c>
    </row>
    <row r="760" spans="8:17" x14ac:dyDescent="0.25">
      <c r="H760" s="1">
        <f t="shared" si="64"/>
        <v>81.659999999999641</v>
      </c>
      <c r="I760">
        <f t="shared" si="62"/>
        <v>-14.466666666666672</v>
      </c>
      <c r="N760" s="1">
        <f t="shared" si="65"/>
        <v>84.799999999999471</v>
      </c>
      <c r="O760">
        <f t="shared" si="63"/>
        <v>-43.40000000000002</v>
      </c>
      <c r="Q760">
        <f t="shared" si="66"/>
        <v>74.800000000000026</v>
      </c>
    </row>
    <row r="761" spans="8:17" x14ac:dyDescent="0.25">
      <c r="H761" s="1">
        <f t="shared" si="64"/>
        <v>81.759999999999636</v>
      </c>
      <c r="I761">
        <f t="shared" si="62"/>
        <v>-14.500000000000004</v>
      </c>
      <c r="N761" s="1">
        <f t="shared" si="65"/>
        <v>84.899999999999466</v>
      </c>
      <c r="O761">
        <f t="shared" si="63"/>
        <v>-43.500000000000014</v>
      </c>
      <c r="Q761">
        <f t="shared" si="66"/>
        <v>74.90000000000002</v>
      </c>
    </row>
    <row r="762" spans="8:17" x14ac:dyDescent="0.25">
      <c r="H762" s="1">
        <f t="shared" si="64"/>
        <v>81.85999999999963</v>
      </c>
      <c r="I762">
        <f t="shared" si="62"/>
        <v>-14.533333333333335</v>
      </c>
      <c r="N762" s="1">
        <f t="shared" si="65"/>
        <v>84.99999999999946</v>
      </c>
      <c r="O762">
        <f t="shared" si="63"/>
        <v>-43.600000000000009</v>
      </c>
      <c r="Q762">
        <f t="shared" si="66"/>
        <v>75.000000000000014</v>
      </c>
    </row>
    <row r="763" spans="8:17" x14ac:dyDescent="0.25">
      <c r="H763" s="1">
        <f t="shared" si="64"/>
        <v>81.959999999999624</v>
      </c>
      <c r="I763">
        <f t="shared" si="62"/>
        <v>-14.566666666666666</v>
      </c>
      <c r="N763" s="1">
        <f t="shared" si="65"/>
        <v>85.099999999999454</v>
      </c>
      <c r="O763">
        <f t="shared" si="63"/>
        <v>-43.7</v>
      </c>
      <c r="Q763">
        <f t="shared" si="66"/>
        <v>75.100000000000009</v>
      </c>
    </row>
    <row r="764" spans="8:17" x14ac:dyDescent="0.25">
      <c r="H764" s="1">
        <f t="shared" si="64"/>
        <v>82.059999999999619</v>
      </c>
      <c r="I764">
        <f t="shared" si="62"/>
        <v>-14.599999999999998</v>
      </c>
      <c r="N764" s="1">
        <f t="shared" si="65"/>
        <v>85.199999999999449</v>
      </c>
      <c r="O764">
        <f t="shared" si="63"/>
        <v>-43.8</v>
      </c>
      <c r="Q764">
        <f t="shared" si="66"/>
        <v>75.2</v>
      </c>
    </row>
    <row r="765" spans="8:17" x14ac:dyDescent="0.25">
      <c r="H765" s="1">
        <f t="shared" si="64"/>
        <v>82.159999999999613</v>
      </c>
      <c r="I765">
        <f t="shared" si="62"/>
        <v>-14.633333333333329</v>
      </c>
      <c r="N765" s="1">
        <f t="shared" si="65"/>
        <v>85.299999999999443</v>
      </c>
      <c r="O765">
        <f t="shared" si="63"/>
        <v>-43.899999999999991</v>
      </c>
      <c r="Q765">
        <f t="shared" si="66"/>
        <v>75.3</v>
      </c>
    </row>
    <row r="766" spans="8:17" x14ac:dyDescent="0.25">
      <c r="H766" s="1">
        <f t="shared" si="64"/>
        <v>82.259999999999607</v>
      </c>
      <c r="I766">
        <f t="shared" si="62"/>
        <v>-14.666666666666661</v>
      </c>
      <c r="N766" s="1">
        <f t="shared" si="65"/>
        <v>85.399999999999437</v>
      </c>
      <c r="O766">
        <f t="shared" si="63"/>
        <v>-43.999999999999986</v>
      </c>
      <c r="Q766">
        <f t="shared" si="66"/>
        <v>75.399999999999991</v>
      </c>
    </row>
    <row r="767" spans="8:17" x14ac:dyDescent="0.25">
      <c r="H767" s="1">
        <f t="shared" si="64"/>
        <v>82.359999999999602</v>
      </c>
      <c r="I767">
        <f t="shared" si="62"/>
        <v>-14.699999999999992</v>
      </c>
      <c r="N767" s="1">
        <f t="shared" si="65"/>
        <v>85.499999999999432</v>
      </c>
      <c r="O767">
        <f t="shared" si="63"/>
        <v>-44.09999999999998</v>
      </c>
      <c r="Q767">
        <f t="shared" si="66"/>
        <v>75.499999999999986</v>
      </c>
    </row>
    <row r="768" spans="8:17" x14ac:dyDescent="0.25">
      <c r="H768" s="1">
        <f t="shared" si="64"/>
        <v>82.459999999999596</v>
      </c>
      <c r="I768">
        <f t="shared" si="62"/>
        <v>-14.733333333333324</v>
      </c>
      <c r="N768" s="1">
        <f t="shared" si="65"/>
        <v>85.599999999999426</v>
      </c>
      <c r="O768">
        <f t="shared" si="63"/>
        <v>-44.199999999999974</v>
      </c>
      <c r="Q768">
        <f t="shared" si="66"/>
        <v>75.59999999999998</v>
      </c>
    </row>
    <row r="769" spans="8:17" x14ac:dyDescent="0.25">
      <c r="H769" s="1">
        <f t="shared" si="64"/>
        <v>82.55999999999959</v>
      </c>
      <c r="I769">
        <f t="shared" si="62"/>
        <v>-14.766666666666655</v>
      </c>
      <c r="N769" s="1">
        <f t="shared" si="65"/>
        <v>85.69999999999942</v>
      </c>
      <c r="O769">
        <f t="shared" si="63"/>
        <v>-44.299999999999969</v>
      </c>
      <c r="Q769">
        <f t="shared" si="66"/>
        <v>75.699999999999974</v>
      </c>
    </row>
    <row r="770" spans="8:17" x14ac:dyDescent="0.25">
      <c r="H770" s="1">
        <f t="shared" si="64"/>
        <v>82.659999999999584</v>
      </c>
      <c r="I770">
        <f t="shared" si="62"/>
        <v>-14.799999999999986</v>
      </c>
      <c r="N770" s="1">
        <f t="shared" si="65"/>
        <v>85.799999999999415</v>
      </c>
      <c r="O770">
        <f t="shared" si="63"/>
        <v>-44.399999999999963</v>
      </c>
      <c r="Q770">
        <f t="shared" si="66"/>
        <v>75.799999999999969</v>
      </c>
    </row>
    <row r="771" spans="8:17" x14ac:dyDescent="0.25">
      <c r="H771" s="1">
        <f t="shared" si="64"/>
        <v>82.759999999999579</v>
      </c>
      <c r="I771">
        <f t="shared" si="62"/>
        <v>-14.833333333333318</v>
      </c>
      <c r="N771" s="1">
        <f t="shared" si="65"/>
        <v>85.899999999999409</v>
      </c>
      <c r="O771">
        <f t="shared" si="63"/>
        <v>-44.499999999999957</v>
      </c>
      <c r="Q771">
        <f t="shared" si="66"/>
        <v>75.899999999999963</v>
      </c>
    </row>
    <row r="772" spans="8:17" x14ac:dyDescent="0.25">
      <c r="H772" s="1">
        <f t="shared" si="64"/>
        <v>82.859999999999573</v>
      </c>
      <c r="I772">
        <f t="shared" si="62"/>
        <v>-14.866666666666649</v>
      </c>
      <c r="N772" s="1">
        <f t="shared" si="65"/>
        <v>85.999999999999403</v>
      </c>
      <c r="O772">
        <f t="shared" si="63"/>
        <v>-44.599999999999952</v>
      </c>
      <c r="Q772">
        <f t="shared" si="66"/>
        <v>75.999999999999957</v>
      </c>
    </row>
    <row r="773" spans="8:17" x14ac:dyDescent="0.25">
      <c r="H773" s="1">
        <f t="shared" si="64"/>
        <v>82.959999999999567</v>
      </c>
      <c r="I773">
        <f t="shared" si="62"/>
        <v>-14.899999999999981</v>
      </c>
      <c r="N773" s="1">
        <f t="shared" si="65"/>
        <v>86.099999999999397</v>
      </c>
      <c r="O773">
        <f t="shared" si="63"/>
        <v>-44.699999999999946</v>
      </c>
      <c r="Q773">
        <f t="shared" si="66"/>
        <v>76.099999999999952</v>
      </c>
    </row>
    <row r="774" spans="8:17" x14ac:dyDescent="0.25">
      <c r="H774" s="1">
        <f t="shared" si="64"/>
        <v>83.059999999999562</v>
      </c>
      <c r="I774">
        <f t="shared" si="62"/>
        <v>-14.933333333333312</v>
      </c>
      <c r="N774" s="1">
        <f t="shared" si="65"/>
        <v>86.199999999999392</v>
      </c>
      <c r="O774">
        <f t="shared" si="63"/>
        <v>-44.79999999999994</v>
      </c>
      <c r="Q774">
        <f t="shared" si="66"/>
        <v>76.199999999999946</v>
      </c>
    </row>
    <row r="775" spans="8:17" x14ac:dyDescent="0.25">
      <c r="H775" s="1">
        <f t="shared" si="64"/>
        <v>83.159999999999556</v>
      </c>
      <c r="I775">
        <f t="shared" si="62"/>
        <v>-14.966666666666644</v>
      </c>
      <c r="N775" s="1">
        <f t="shared" si="65"/>
        <v>86.299999999999386</v>
      </c>
      <c r="O775">
        <f t="shared" si="63"/>
        <v>-44.899999999999935</v>
      </c>
      <c r="Q775">
        <f t="shared" si="66"/>
        <v>76.29999999999994</v>
      </c>
    </row>
    <row r="776" spans="8:17" x14ac:dyDescent="0.25">
      <c r="H776" s="1">
        <f t="shared" si="64"/>
        <v>83.25999999999955</v>
      </c>
      <c r="I776">
        <f t="shared" si="62"/>
        <v>-14.999999999999975</v>
      </c>
      <c r="N776" s="1">
        <f t="shared" si="65"/>
        <v>86.39999999999938</v>
      </c>
      <c r="O776">
        <f t="shared" si="63"/>
        <v>-44.999999999999929</v>
      </c>
      <c r="Q776">
        <f t="shared" si="66"/>
        <v>76.399999999999935</v>
      </c>
    </row>
    <row r="777" spans="8:17" x14ac:dyDescent="0.25">
      <c r="H777" s="1">
        <f t="shared" si="64"/>
        <v>83.359999999999545</v>
      </c>
      <c r="I777">
        <f t="shared" si="62"/>
        <v>-15.033333333333307</v>
      </c>
      <c r="N777" s="1">
        <f t="shared" si="65"/>
        <v>86.499999999999375</v>
      </c>
      <c r="O777">
        <f t="shared" si="63"/>
        <v>-45.099999999999923</v>
      </c>
      <c r="Q777">
        <f t="shared" si="66"/>
        <v>76.499999999999929</v>
      </c>
    </row>
    <row r="778" spans="8:17" x14ac:dyDescent="0.25">
      <c r="H778" s="1">
        <f t="shared" si="64"/>
        <v>83.459999999999539</v>
      </c>
      <c r="I778">
        <f t="shared" si="62"/>
        <v>-15.066666666666638</v>
      </c>
      <c r="N778" s="1">
        <f t="shared" si="65"/>
        <v>86.599999999999369</v>
      </c>
      <c r="O778">
        <f t="shared" si="63"/>
        <v>-45.199999999999918</v>
      </c>
      <c r="Q778">
        <f t="shared" si="66"/>
        <v>76.599999999999923</v>
      </c>
    </row>
    <row r="779" spans="8:17" x14ac:dyDescent="0.25">
      <c r="H779" s="1">
        <f t="shared" si="64"/>
        <v>83.559999999999533</v>
      </c>
      <c r="I779">
        <f t="shared" si="62"/>
        <v>-15.099999999999969</v>
      </c>
      <c r="N779" s="1">
        <f t="shared" si="65"/>
        <v>86.699999999999363</v>
      </c>
      <c r="O779">
        <f t="shared" si="63"/>
        <v>-45.299999999999912</v>
      </c>
      <c r="Q779">
        <f t="shared" si="66"/>
        <v>76.699999999999918</v>
      </c>
    </row>
    <row r="780" spans="8:17" x14ac:dyDescent="0.25">
      <c r="H780" s="1">
        <f t="shared" si="64"/>
        <v>83.659999999999528</v>
      </c>
      <c r="I780">
        <f t="shared" si="62"/>
        <v>-15.133333333333301</v>
      </c>
      <c r="N780" s="1">
        <f t="shared" si="65"/>
        <v>86.799999999999358</v>
      </c>
      <c r="O780">
        <f t="shared" si="63"/>
        <v>-45.399999999999906</v>
      </c>
      <c r="Q780">
        <f t="shared" si="66"/>
        <v>76.799999999999912</v>
      </c>
    </row>
    <row r="781" spans="8:17" x14ac:dyDescent="0.25">
      <c r="H781" s="1">
        <f t="shared" si="64"/>
        <v>83.759999999999522</v>
      </c>
      <c r="I781">
        <f t="shared" ref="I781:I844" si="67">(I$9/$L$2)-((Q781)/($L$2))</f>
        <v>-15.166666666666632</v>
      </c>
      <c r="N781" s="1">
        <f t="shared" si="65"/>
        <v>86.899999999999352</v>
      </c>
      <c r="O781">
        <f t="shared" ref="O781:O844" si="68">$L$2*I781</f>
        <v>-45.499999999999901</v>
      </c>
      <c r="Q781">
        <f t="shared" si="66"/>
        <v>76.899999999999906</v>
      </c>
    </row>
    <row r="782" spans="8:17" x14ac:dyDescent="0.25">
      <c r="H782" s="1">
        <f t="shared" ref="H782:H845" si="69">H781+0.1</f>
        <v>83.859999999999516</v>
      </c>
      <c r="I782">
        <f t="shared" si="67"/>
        <v>-15.199999999999964</v>
      </c>
      <c r="N782" s="1">
        <f t="shared" ref="N782:N845" si="70">N781+0.1</f>
        <v>86.999999999999346</v>
      </c>
      <c r="O782">
        <f t="shared" si="68"/>
        <v>-45.599999999999895</v>
      </c>
      <c r="Q782">
        <f t="shared" ref="Q782:Q845" si="71">Q781+0.1</f>
        <v>76.999999999999901</v>
      </c>
    </row>
    <row r="783" spans="8:17" x14ac:dyDescent="0.25">
      <c r="H783" s="1">
        <f t="shared" si="69"/>
        <v>83.959999999999511</v>
      </c>
      <c r="I783">
        <f t="shared" si="67"/>
        <v>-15.233333333333295</v>
      </c>
      <c r="N783" s="1">
        <f t="shared" si="70"/>
        <v>87.099999999999341</v>
      </c>
      <c r="O783">
        <f t="shared" si="68"/>
        <v>-45.699999999999889</v>
      </c>
      <c r="Q783">
        <f t="shared" si="71"/>
        <v>77.099999999999895</v>
      </c>
    </row>
    <row r="784" spans="8:17" x14ac:dyDescent="0.25">
      <c r="H784" s="1">
        <f t="shared" si="69"/>
        <v>84.059999999999505</v>
      </c>
      <c r="I784">
        <f t="shared" si="67"/>
        <v>-15.266666666666627</v>
      </c>
      <c r="N784" s="1">
        <f t="shared" si="70"/>
        <v>87.199999999999335</v>
      </c>
      <c r="O784">
        <f t="shared" si="68"/>
        <v>-45.799999999999883</v>
      </c>
      <c r="Q784">
        <f t="shared" si="71"/>
        <v>77.199999999999889</v>
      </c>
    </row>
    <row r="785" spans="8:17" x14ac:dyDescent="0.25">
      <c r="H785" s="1">
        <f t="shared" si="69"/>
        <v>84.159999999999499</v>
      </c>
      <c r="I785">
        <f t="shared" si="67"/>
        <v>-15.299999999999958</v>
      </c>
      <c r="N785" s="1">
        <f t="shared" si="70"/>
        <v>87.299999999999329</v>
      </c>
      <c r="O785">
        <f t="shared" si="68"/>
        <v>-45.899999999999878</v>
      </c>
      <c r="Q785">
        <f t="shared" si="71"/>
        <v>77.299999999999883</v>
      </c>
    </row>
    <row r="786" spans="8:17" x14ac:dyDescent="0.25">
      <c r="H786" s="1">
        <f t="shared" si="69"/>
        <v>84.259999999999494</v>
      </c>
      <c r="I786">
        <f t="shared" si="67"/>
        <v>-15.33333333333329</v>
      </c>
      <c r="N786" s="1">
        <f t="shared" si="70"/>
        <v>87.399999999999324</v>
      </c>
      <c r="O786">
        <f t="shared" si="68"/>
        <v>-45.999999999999872</v>
      </c>
      <c r="Q786">
        <f t="shared" si="71"/>
        <v>77.399999999999878</v>
      </c>
    </row>
    <row r="787" spans="8:17" x14ac:dyDescent="0.25">
      <c r="H787" s="1">
        <f t="shared" si="69"/>
        <v>84.359999999999488</v>
      </c>
      <c r="I787">
        <f t="shared" si="67"/>
        <v>-15.366666666666621</v>
      </c>
      <c r="N787" s="1">
        <f t="shared" si="70"/>
        <v>87.499999999999318</v>
      </c>
      <c r="O787">
        <f t="shared" si="68"/>
        <v>-46.099999999999866</v>
      </c>
      <c r="Q787">
        <f t="shared" si="71"/>
        <v>77.499999999999872</v>
      </c>
    </row>
    <row r="788" spans="8:17" x14ac:dyDescent="0.25">
      <c r="H788" s="1">
        <f t="shared" si="69"/>
        <v>84.459999999999482</v>
      </c>
      <c r="I788">
        <f t="shared" si="67"/>
        <v>-15.399999999999952</v>
      </c>
      <c r="N788" s="1">
        <f t="shared" si="70"/>
        <v>87.599999999999312</v>
      </c>
      <c r="O788">
        <f t="shared" si="68"/>
        <v>-46.199999999999861</v>
      </c>
      <c r="Q788">
        <f t="shared" si="71"/>
        <v>77.599999999999866</v>
      </c>
    </row>
    <row r="789" spans="8:17" x14ac:dyDescent="0.25">
      <c r="H789" s="1">
        <f t="shared" si="69"/>
        <v>84.559999999999476</v>
      </c>
      <c r="I789">
        <f t="shared" si="67"/>
        <v>-15.433333333333284</v>
      </c>
      <c r="N789" s="1">
        <f t="shared" si="70"/>
        <v>87.699999999999307</v>
      </c>
      <c r="O789">
        <f t="shared" si="68"/>
        <v>-46.299999999999855</v>
      </c>
      <c r="Q789">
        <f t="shared" si="71"/>
        <v>77.699999999999861</v>
      </c>
    </row>
    <row r="790" spans="8:17" x14ac:dyDescent="0.25">
      <c r="H790" s="1">
        <f t="shared" si="69"/>
        <v>84.659999999999471</v>
      </c>
      <c r="I790">
        <f t="shared" si="67"/>
        <v>-15.466666666666615</v>
      </c>
      <c r="N790" s="1">
        <f t="shared" si="70"/>
        <v>87.799999999999301</v>
      </c>
      <c r="O790">
        <f t="shared" si="68"/>
        <v>-46.399999999999849</v>
      </c>
      <c r="Q790">
        <f t="shared" si="71"/>
        <v>77.799999999999855</v>
      </c>
    </row>
    <row r="791" spans="8:17" x14ac:dyDescent="0.25">
      <c r="H791" s="1">
        <f t="shared" si="69"/>
        <v>84.759999999999465</v>
      </c>
      <c r="I791">
        <f t="shared" si="67"/>
        <v>-15.499999999999947</v>
      </c>
      <c r="N791" s="1">
        <f t="shared" si="70"/>
        <v>87.899999999999295</v>
      </c>
      <c r="O791">
        <f t="shared" si="68"/>
        <v>-46.499999999999844</v>
      </c>
      <c r="Q791">
        <f t="shared" si="71"/>
        <v>77.899999999999849</v>
      </c>
    </row>
    <row r="792" spans="8:17" x14ac:dyDescent="0.25">
      <c r="H792" s="1">
        <f t="shared" si="69"/>
        <v>84.859999999999459</v>
      </c>
      <c r="I792">
        <f t="shared" si="67"/>
        <v>-15.533333333333278</v>
      </c>
      <c r="N792" s="1">
        <f t="shared" si="70"/>
        <v>87.999999999999289</v>
      </c>
      <c r="O792">
        <f t="shared" si="68"/>
        <v>-46.599999999999838</v>
      </c>
      <c r="Q792">
        <f t="shared" si="71"/>
        <v>77.999999999999844</v>
      </c>
    </row>
    <row r="793" spans="8:17" x14ac:dyDescent="0.25">
      <c r="H793" s="1">
        <f t="shared" si="69"/>
        <v>84.959999999999454</v>
      </c>
      <c r="I793">
        <f t="shared" si="67"/>
        <v>-15.56666666666661</v>
      </c>
      <c r="N793" s="1">
        <f t="shared" si="70"/>
        <v>88.099999999999284</v>
      </c>
      <c r="O793">
        <f t="shared" si="68"/>
        <v>-46.699999999999832</v>
      </c>
      <c r="Q793">
        <f t="shared" si="71"/>
        <v>78.099999999999838</v>
      </c>
    </row>
    <row r="794" spans="8:17" x14ac:dyDescent="0.25">
      <c r="H794" s="1">
        <f t="shared" si="69"/>
        <v>85.059999999999448</v>
      </c>
      <c r="I794">
        <f t="shared" si="67"/>
        <v>-15.599999999999941</v>
      </c>
      <c r="N794" s="1">
        <f t="shared" si="70"/>
        <v>88.199999999999278</v>
      </c>
      <c r="O794">
        <f t="shared" si="68"/>
        <v>-46.799999999999827</v>
      </c>
      <c r="Q794">
        <f t="shared" si="71"/>
        <v>78.199999999999832</v>
      </c>
    </row>
    <row r="795" spans="8:17" x14ac:dyDescent="0.25">
      <c r="H795" s="1">
        <f t="shared" si="69"/>
        <v>85.159999999999442</v>
      </c>
      <c r="I795">
        <f t="shared" si="67"/>
        <v>-15.633333333333272</v>
      </c>
      <c r="N795" s="1">
        <f t="shared" si="70"/>
        <v>88.299999999999272</v>
      </c>
      <c r="O795">
        <f t="shared" si="68"/>
        <v>-46.899999999999821</v>
      </c>
      <c r="Q795">
        <f t="shared" si="71"/>
        <v>78.299999999999827</v>
      </c>
    </row>
    <row r="796" spans="8:17" x14ac:dyDescent="0.25">
      <c r="H796" s="1">
        <f t="shared" si="69"/>
        <v>85.259999999999437</v>
      </c>
      <c r="I796">
        <f t="shared" si="67"/>
        <v>-15.666666666666604</v>
      </c>
      <c r="N796" s="1">
        <f t="shared" si="70"/>
        <v>88.399999999999267</v>
      </c>
      <c r="O796">
        <f t="shared" si="68"/>
        <v>-46.999999999999815</v>
      </c>
      <c r="Q796">
        <f t="shared" si="71"/>
        <v>78.399999999999821</v>
      </c>
    </row>
    <row r="797" spans="8:17" x14ac:dyDescent="0.25">
      <c r="H797" s="1">
        <f t="shared" si="69"/>
        <v>85.359999999999431</v>
      </c>
      <c r="I797">
        <f t="shared" si="67"/>
        <v>-15.699999999999935</v>
      </c>
      <c r="N797" s="1">
        <f t="shared" si="70"/>
        <v>88.499999999999261</v>
      </c>
      <c r="O797">
        <f t="shared" si="68"/>
        <v>-47.09999999999981</v>
      </c>
      <c r="Q797">
        <f t="shared" si="71"/>
        <v>78.499999999999815</v>
      </c>
    </row>
    <row r="798" spans="8:17" x14ac:dyDescent="0.25">
      <c r="H798" s="1">
        <f t="shared" si="69"/>
        <v>85.459999999999425</v>
      </c>
      <c r="I798">
        <f t="shared" si="67"/>
        <v>-15.733333333333267</v>
      </c>
      <c r="N798" s="1">
        <f t="shared" si="70"/>
        <v>88.599999999999255</v>
      </c>
      <c r="O798">
        <f t="shared" si="68"/>
        <v>-47.199999999999804</v>
      </c>
      <c r="Q798">
        <f t="shared" si="71"/>
        <v>78.59999999999981</v>
      </c>
    </row>
    <row r="799" spans="8:17" x14ac:dyDescent="0.25">
      <c r="H799" s="1">
        <f t="shared" si="69"/>
        <v>85.55999999999942</v>
      </c>
      <c r="I799">
        <f t="shared" si="67"/>
        <v>-15.766666666666598</v>
      </c>
      <c r="N799" s="1">
        <f t="shared" si="70"/>
        <v>88.69999999999925</v>
      </c>
      <c r="O799">
        <f t="shared" si="68"/>
        <v>-47.299999999999798</v>
      </c>
      <c r="Q799">
        <f t="shared" si="71"/>
        <v>78.699999999999804</v>
      </c>
    </row>
    <row r="800" spans="8:17" x14ac:dyDescent="0.25">
      <c r="H800" s="1">
        <f t="shared" si="69"/>
        <v>85.659999999999414</v>
      </c>
      <c r="I800">
        <f t="shared" si="67"/>
        <v>-15.79999999999993</v>
      </c>
      <c r="N800" s="1">
        <f t="shared" si="70"/>
        <v>88.799999999999244</v>
      </c>
      <c r="O800">
        <f t="shared" si="68"/>
        <v>-47.399999999999793</v>
      </c>
      <c r="Q800">
        <f t="shared" si="71"/>
        <v>78.799999999999798</v>
      </c>
    </row>
    <row r="801" spans="8:17" x14ac:dyDescent="0.25">
      <c r="H801" s="1">
        <f t="shared" si="69"/>
        <v>85.759999999999408</v>
      </c>
      <c r="I801">
        <f t="shared" si="67"/>
        <v>-15.833333333333261</v>
      </c>
      <c r="N801" s="1">
        <f t="shared" si="70"/>
        <v>88.899999999999238</v>
      </c>
      <c r="O801">
        <f t="shared" si="68"/>
        <v>-47.499999999999787</v>
      </c>
      <c r="Q801">
        <f t="shared" si="71"/>
        <v>78.899999999999793</v>
      </c>
    </row>
    <row r="802" spans="8:17" x14ac:dyDescent="0.25">
      <c r="H802" s="1">
        <f t="shared" si="69"/>
        <v>85.859999999999403</v>
      </c>
      <c r="I802">
        <f t="shared" si="67"/>
        <v>-15.866666666666593</v>
      </c>
      <c r="N802" s="1">
        <f t="shared" si="70"/>
        <v>88.999999999999233</v>
      </c>
      <c r="O802">
        <f t="shared" si="68"/>
        <v>-47.599999999999781</v>
      </c>
      <c r="Q802">
        <f t="shared" si="71"/>
        <v>78.999999999999787</v>
      </c>
    </row>
    <row r="803" spans="8:17" x14ac:dyDescent="0.25">
      <c r="H803" s="1">
        <f t="shared" si="69"/>
        <v>85.959999999999397</v>
      </c>
      <c r="I803">
        <f t="shared" si="67"/>
        <v>-15.899999999999924</v>
      </c>
      <c r="N803" s="1">
        <f t="shared" si="70"/>
        <v>89.099999999999227</v>
      </c>
      <c r="O803">
        <f t="shared" si="68"/>
        <v>-47.699999999999775</v>
      </c>
      <c r="Q803">
        <f t="shared" si="71"/>
        <v>79.099999999999781</v>
      </c>
    </row>
    <row r="804" spans="8:17" x14ac:dyDescent="0.25">
      <c r="H804" s="1">
        <f t="shared" si="69"/>
        <v>86.059999999999391</v>
      </c>
      <c r="I804">
        <f t="shared" si="67"/>
        <v>-15.933333333333255</v>
      </c>
      <c r="N804" s="1">
        <f t="shared" si="70"/>
        <v>89.199999999999221</v>
      </c>
      <c r="O804">
        <f t="shared" si="68"/>
        <v>-47.79999999999977</v>
      </c>
      <c r="Q804">
        <f t="shared" si="71"/>
        <v>79.199999999999775</v>
      </c>
    </row>
    <row r="805" spans="8:17" x14ac:dyDescent="0.25">
      <c r="H805" s="1">
        <f t="shared" si="69"/>
        <v>86.159999999999386</v>
      </c>
      <c r="I805">
        <f t="shared" si="67"/>
        <v>-15.966666666666587</v>
      </c>
      <c r="N805" s="1">
        <f t="shared" si="70"/>
        <v>89.299999999999216</v>
      </c>
      <c r="O805">
        <f t="shared" si="68"/>
        <v>-47.899999999999764</v>
      </c>
      <c r="Q805">
        <f t="shared" si="71"/>
        <v>79.29999999999977</v>
      </c>
    </row>
    <row r="806" spans="8:17" x14ac:dyDescent="0.25">
      <c r="H806" s="1">
        <f t="shared" si="69"/>
        <v>86.25999999999938</v>
      </c>
      <c r="I806">
        <f t="shared" si="67"/>
        <v>-15.999999999999918</v>
      </c>
      <c r="N806" s="1">
        <f t="shared" si="70"/>
        <v>89.39999999999921</v>
      </c>
      <c r="O806">
        <f t="shared" si="68"/>
        <v>-47.999999999999758</v>
      </c>
      <c r="Q806">
        <f t="shared" si="71"/>
        <v>79.399999999999764</v>
      </c>
    </row>
    <row r="807" spans="8:17" x14ac:dyDescent="0.25">
      <c r="H807" s="1">
        <f t="shared" si="69"/>
        <v>86.359999999999374</v>
      </c>
      <c r="I807">
        <f t="shared" si="67"/>
        <v>-16.03333333333325</v>
      </c>
      <c r="N807" s="1">
        <f t="shared" si="70"/>
        <v>89.499999999999204</v>
      </c>
      <c r="O807">
        <f t="shared" si="68"/>
        <v>-48.099999999999753</v>
      </c>
      <c r="Q807">
        <f t="shared" si="71"/>
        <v>79.499999999999758</v>
      </c>
    </row>
    <row r="808" spans="8:17" x14ac:dyDescent="0.25">
      <c r="H808" s="1">
        <f t="shared" si="69"/>
        <v>86.459999999999368</v>
      </c>
      <c r="I808">
        <f t="shared" si="67"/>
        <v>-16.066666666666581</v>
      </c>
      <c r="N808" s="1">
        <f t="shared" si="70"/>
        <v>89.599999999999199</v>
      </c>
      <c r="O808">
        <f t="shared" si="68"/>
        <v>-48.199999999999747</v>
      </c>
      <c r="Q808">
        <f t="shared" si="71"/>
        <v>79.599999999999753</v>
      </c>
    </row>
    <row r="809" spans="8:17" x14ac:dyDescent="0.25">
      <c r="H809" s="1">
        <f t="shared" si="69"/>
        <v>86.559999999999363</v>
      </c>
      <c r="I809">
        <f t="shared" si="67"/>
        <v>-16.099999999999913</v>
      </c>
      <c r="N809" s="1">
        <f t="shared" si="70"/>
        <v>89.699999999999193</v>
      </c>
      <c r="O809">
        <f t="shared" si="68"/>
        <v>-48.299999999999741</v>
      </c>
      <c r="Q809">
        <f t="shared" si="71"/>
        <v>79.699999999999747</v>
      </c>
    </row>
    <row r="810" spans="8:17" x14ac:dyDescent="0.25">
      <c r="H810" s="1">
        <f t="shared" si="69"/>
        <v>86.659999999999357</v>
      </c>
      <c r="I810">
        <f t="shared" si="67"/>
        <v>-16.133333333333244</v>
      </c>
      <c r="N810" s="1">
        <f t="shared" si="70"/>
        <v>89.799999999999187</v>
      </c>
      <c r="O810">
        <f t="shared" si="68"/>
        <v>-48.399999999999736</v>
      </c>
      <c r="Q810">
        <f t="shared" si="71"/>
        <v>79.799999999999741</v>
      </c>
    </row>
    <row r="811" spans="8:17" x14ac:dyDescent="0.25">
      <c r="H811" s="1">
        <f t="shared" si="69"/>
        <v>86.759999999999351</v>
      </c>
      <c r="I811">
        <f t="shared" si="67"/>
        <v>-16.166666666666575</v>
      </c>
      <c r="N811" s="1">
        <f t="shared" si="70"/>
        <v>89.899999999999181</v>
      </c>
      <c r="O811">
        <f t="shared" si="68"/>
        <v>-48.49999999999973</v>
      </c>
      <c r="Q811">
        <f t="shared" si="71"/>
        <v>79.899999999999736</v>
      </c>
    </row>
    <row r="812" spans="8:17" x14ac:dyDescent="0.25">
      <c r="H812" s="1">
        <f t="shared" si="69"/>
        <v>86.859999999999346</v>
      </c>
      <c r="I812">
        <f t="shared" si="67"/>
        <v>-16.199999999999907</v>
      </c>
      <c r="N812" s="1">
        <f t="shared" si="70"/>
        <v>89.999999999999176</v>
      </c>
      <c r="O812">
        <f t="shared" si="68"/>
        <v>-48.599999999999724</v>
      </c>
      <c r="Q812">
        <f t="shared" si="71"/>
        <v>79.99999999999973</v>
      </c>
    </row>
    <row r="813" spans="8:17" x14ac:dyDescent="0.25">
      <c r="H813" s="1">
        <f t="shared" si="69"/>
        <v>86.95999999999934</v>
      </c>
      <c r="I813">
        <f t="shared" si="67"/>
        <v>-16.233333333333238</v>
      </c>
      <c r="N813" s="1">
        <f t="shared" si="70"/>
        <v>90.09999999999917</v>
      </c>
      <c r="O813">
        <f t="shared" si="68"/>
        <v>-48.699999999999719</v>
      </c>
      <c r="Q813">
        <f t="shared" si="71"/>
        <v>80.099999999999724</v>
      </c>
    </row>
    <row r="814" spans="8:17" x14ac:dyDescent="0.25">
      <c r="H814" s="1">
        <f t="shared" si="69"/>
        <v>87.059999999999334</v>
      </c>
      <c r="I814">
        <f t="shared" si="67"/>
        <v>-16.26666666666657</v>
      </c>
      <c r="N814" s="1">
        <f t="shared" si="70"/>
        <v>90.199999999999164</v>
      </c>
      <c r="O814">
        <f t="shared" si="68"/>
        <v>-48.799999999999713</v>
      </c>
      <c r="Q814">
        <f t="shared" si="71"/>
        <v>80.199999999999719</v>
      </c>
    </row>
    <row r="815" spans="8:17" x14ac:dyDescent="0.25">
      <c r="H815" s="1">
        <f t="shared" si="69"/>
        <v>87.159999999999329</v>
      </c>
      <c r="I815">
        <f t="shared" si="67"/>
        <v>-16.299999999999901</v>
      </c>
      <c r="N815" s="1">
        <f t="shared" si="70"/>
        <v>90.299999999999159</v>
      </c>
      <c r="O815">
        <f t="shared" si="68"/>
        <v>-48.899999999999707</v>
      </c>
      <c r="Q815">
        <f t="shared" si="71"/>
        <v>80.299999999999713</v>
      </c>
    </row>
    <row r="816" spans="8:17" x14ac:dyDescent="0.25">
      <c r="H816" s="1">
        <f t="shared" si="69"/>
        <v>87.259999999999323</v>
      </c>
      <c r="I816">
        <f t="shared" si="67"/>
        <v>-16.333333333333233</v>
      </c>
      <c r="N816" s="1">
        <f t="shared" si="70"/>
        <v>90.399999999999153</v>
      </c>
      <c r="O816">
        <f t="shared" si="68"/>
        <v>-48.999999999999702</v>
      </c>
      <c r="Q816">
        <f t="shared" si="71"/>
        <v>80.399999999999707</v>
      </c>
    </row>
    <row r="817" spans="8:17" x14ac:dyDescent="0.25">
      <c r="H817" s="1">
        <f t="shared" si="69"/>
        <v>87.359999999999317</v>
      </c>
      <c r="I817">
        <f t="shared" si="67"/>
        <v>-16.366666666666564</v>
      </c>
      <c r="N817" s="1">
        <f t="shared" si="70"/>
        <v>90.499999999999147</v>
      </c>
      <c r="O817">
        <f t="shared" si="68"/>
        <v>-49.099999999999696</v>
      </c>
      <c r="Q817">
        <f t="shared" si="71"/>
        <v>80.499999999999702</v>
      </c>
    </row>
    <row r="818" spans="8:17" x14ac:dyDescent="0.25">
      <c r="H818" s="1">
        <f t="shared" si="69"/>
        <v>87.459999999999312</v>
      </c>
      <c r="I818">
        <f t="shared" si="67"/>
        <v>-16.399999999999896</v>
      </c>
      <c r="N818" s="1">
        <f t="shared" si="70"/>
        <v>90.599999999999142</v>
      </c>
      <c r="O818">
        <f t="shared" si="68"/>
        <v>-49.19999999999969</v>
      </c>
      <c r="Q818">
        <f t="shared" si="71"/>
        <v>80.599999999999696</v>
      </c>
    </row>
    <row r="819" spans="8:17" x14ac:dyDescent="0.25">
      <c r="H819" s="1">
        <f t="shared" si="69"/>
        <v>87.559999999999306</v>
      </c>
      <c r="I819">
        <f t="shared" si="67"/>
        <v>-16.433333333333227</v>
      </c>
      <c r="N819" s="1">
        <f t="shared" si="70"/>
        <v>90.699999999999136</v>
      </c>
      <c r="O819">
        <f t="shared" si="68"/>
        <v>-49.299999999999685</v>
      </c>
      <c r="Q819">
        <f t="shared" si="71"/>
        <v>80.69999999999969</v>
      </c>
    </row>
    <row r="820" spans="8:17" x14ac:dyDescent="0.25">
      <c r="H820" s="1">
        <f t="shared" si="69"/>
        <v>87.6599999999993</v>
      </c>
      <c r="I820">
        <f t="shared" si="67"/>
        <v>-16.466666666666558</v>
      </c>
      <c r="N820" s="1">
        <f t="shared" si="70"/>
        <v>90.79999999999913</v>
      </c>
      <c r="O820">
        <f t="shared" si="68"/>
        <v>-49.399999999999679</v>
      </c>
      <c r="Q820">
        <f t="shared" si="71"/>
        <v>80.799999999999685</v>
      </c>
    </row>
    <row r="821" spans="8:17" x14ac:dyDescent="0.25">
      <c r="H821" s="1">
        <f t="shared" si="69"/>
        <v>87.759999999999295</v>
      </c>
      <c r="I821">
        <f t="shared" si="67"/>
        <v>-16.49999999999989</v>
      </c>
      <c r="N821" s="1">
        <f t="shared" si="70"/>
        <v>90.899999999999125</v>
      </c>
      <c r="O821">
        <f t="shared" si="68"/>
        <v>-49.499999999999673</v>
      </c>
      <c r="Q821">
        <f t="shared" si="71"/>
        <v>80.899999999999679</v>
      </c>
    </row>
    <row r="822" spans="8:17" x14ac:dyDescent="0.25">
      <c r="H822" s="1">
        <f t="shared" si="69"/>
        <v>87.859999999999289</v>
      </c>
      <c r="I822">
        <f t="shared" si="67"/>
        <v>-16.533333333333221</v>
      </c>
      <c r="N822" s="1">
        <f t="shared" si="70"/>
        <v>90.999999999999119</v>
      </c>
      <c r="O822">
        <f t="shared" si="68"/>
        <v>-49.599999999999667</v>
      </c>
      <c r="Q822">
        <f t="shared" si="71"/>
        <v>80.999999999999673</v>
      </c>
    </row>
    <row r="823" spans="8:17" x14ac:dyDescent="0.25">
      <c r="H823" s="1">
        <f t="shared" si="69"/>
        <v>87.959999999999283</v>
      </c>
      <c r="I823">
        <f t="shared" si="67"/>
        <v>-16.566666666666553</v>
      </c>
      <c r="N823" s="1">
        <f t="shared" si="70"/>
        <v>91.099999999999113</v>
      </c>
      <c r="O823">
        <f t="shared" si="68"/>
        <v>-49.699999999999662</v>
      </c>
      <c r="Q823">
        <f t="shared" si="71"/>
        <v>81.099999999999667</v>
      </c>
    </row>
    <row r="824" spans="8:17" x14ac:dyDescent="0.25">
      <c r="H824" s="1">
        <f t="shared" si="69"/>
        <v>88.059999999999278</v>
      </c>
      <c r="I824">
        <f t="shared" si="67"/>
        <v>-16.599999999999884</v>
      </c>
      <c r="N824" s="1">
        <f t="shared" si="70"/>
        <v>91.199999999999108</v>
      </c>
      <c r="O824">
        <f t="shared" si="68"/>
        <v>-49.799999999999656</v>
      </c>
      <c r="Q824">
        <f t="shared" si="71"/>
        <v>81.199999999999662</v>
      </c>
    </row>
    <row r="825" spans="8:17" x14ac:dyDescent="0.25">
      <c r="H825" s="1">
        <f t="shared" si="69"/>
        <v>88.159999999999272</v>
      </c>
      <c r="I825">
        <f t="shared" si="67"/>
        <v>-16.633333333333216</v>
      </c>
      <c r="N825" s="1">
        <f t="shared" si="70"/>
        <v>91.299999999999102</v>
      </c>
      <c r="O825">
        <f t="shared" si="68"/>
        <v>-49.89999999999965</v>
      </c>
      <c r="Q825">
        <f t="shared" si="71"/>
        <v>81.299999999999656</v>
      </c>
    </row>
    <row r="826" spans="8:17" x14ac:dyDescent="0.25">
      <c r="H826" s="1">
        <f t="shared" si="69"/>
        <v>88.259999999999266</v>
      </c>
      <c r="I826">
        <f t="shared" si="67"/>
        <v>-16.666666666666547</v>
      </c>
      <c r="N826" s="1">
        <f t="shared" si="70"/>
        <v>91.399999999999096</v>
      </c>
      <c r="O826">
        <f t="shared" si="68"/>
        <v>-49.999999999999645</v>
      </c>
      <c r="Q826">
        <f t="shared" si="71"/>
        <v>81.39999999999965</v>
      </c>
    </row>
    <row r="827" spans="8:17" x14ac:dyDescent="0.25">
      <c r="H827" s="1">
        <f t="shared" si="69"/>
        <v>88.35999999999926</v>
      </c>
      <c r="I827">
        <f t="shared" si="67"/>
        <v>-16.699999999999878</v>
      </c>
      <c r="N827" s="1">
        <f t="shared" si="70"/>
        <v>91.499999999999091</v>
      </c>
      <c r="O827">
        <f t="shared" si="68"/>
        <v>-50.099999999999639</v>
      </c>
      <c r="Q827">
        <f t="shared" si="71"/>
        <v>81.499999999999645</v>
      </c>
    </row>
    <row r="828" spans="8:17" x14ac:dyDescent="0.25">
      <c r="H828" s="1">
        <f t="shared" si="69"/>
        <v>88.459999999999255</v>
      </c>
      <c r="I828">
        <f t="shared" si="67"/>
        <v>-16.73333333333321</v>
      </c>
      <c r="N828" s="1">
        <f t="shared" si="70"/>
        <v>91.599999999999085</v>
      </c>
      <c r="O828">
        <f t="shared" si="68"/>
        <v>-50.199999999999633</v>
      </c>
      <c r="Q828">
        <f t="shared" si="71"/>
        <v>81.599999999999639</v>
      </c>
    </row>
    <row r="829" spans="8:17" x14ac:dyDescent="0.25">
      <c r="H829" s="1">
        <f t="shared" si="69"/>
        <v>88.559999999999249</v>
      </c>
      <c r="I829">
        <f t="shared" si="67"/>
        <v>-16.766666666666541</v>
      </c>
      <c r="N829" s="1">
        <f t="shared" si="70"/>
        <v>91.699999999999079</v>
      </c>
      <c r="O829">
        <f t="shared" si="68"/>
        <v>-50.299999999999628</v>
      </c>
      <c r="Q829">
        <f t="shared" si="71"/>
        <v>81.699999999999633</v>
      </c>
    </row>
    <row r="830" spans="8:17" x14ac:dyDescent="0.25">
      <c r="H830" s="1">
        <f t="shared" si="69"/>
        <v>88.659999999999243</v>
      </c>
      <c r="I830">
        <f t="shared" si="67"/>
        <v>-16.799999999999873</v>
      </c>
      <c r="N830" s="1">
        <f t="shared" si="70"/>
        <v>91.799999999999073</v>
      </c>
      <c r="O830">
        <f t="shared" si="68"/>
        <v>-50.399999999999622</v>
      </c>
      <c r="Q830">
        <f t="shared" si="71"/>
        <v>81.799999999999628</v>
      </c>
    </row>
    <row r="831" spans="8:17" x14ac:dyDescent="0.25">
      <c r="H831" s="1">
        <f t="shared" si="69"/>
        <v>88.759999999999238</v>
      </c>
      <c r="I831">
        <f t="shared" si="67"/>
        <v>-16.833333333333204</v>
      </c>
      <c r="N831" s="1">
        <f t="shared" si="70"/>
        <v>91.899999999999068</v>
      </c>
      <c r="O831">
        <f t="shared" si="68"/>
        <v>-50.499999999999616</v>
      </c>
      <c r="Q831">
        <f t="shared" si="71"/>
        <v>81.899999999999622</v>
      </c>
    </row>
    <row r="832" spans="8:17" x14ac:dyDescent="0.25">
      <c r="H832" s="1">
        <f t="shared" si="69"/>
        <v>88.859999999999232</v>
      </c>
      <c r="I832">
        <f t="shared" si="67"/>
        <v>-16.866666666666536</v>
      </c>
      <c r="N832" s="1">
        <f t="shared" si="70"/>
        <v>91.999999999999062</v>
      </c>
      <c r="O832">
        <f t="shared" si="68"/>
        <v>-50.599999999999611</v>
      </c>
      <c r="Q832">
        <f t="shared" si="71"/>
        <v>81.999999999999616</v>
      </c>
    </row>
    <row r="833" spans="8:17" x14ac:dyDescent="0.25">
      <c r="H833" s="1">
        <f t="shared" si="69"/>
        <v>88.959999999999226</v>
      </c>
      <c r="I833">
        <f t="shared" si="67"/>
        <v>-16.899999999999867</v>
      </c>
      <c r="N833" s="1">
        <f t="shared" si="70"/>
        <v>92.099999999999056</v>
      </c>
      <c r="O833">
        <f t="shared" si="68"/>
        <v>-50.699999999999605</v>
      </c>
      <c r="Q833">
        <f t="shared" si="71"/>
        <v>82.099999999999611</v>
      </c>
    </row>
    <row r="834" spans="8:17" x14ac:dyDescent="0.25">
      <c r="H834" s="1">
        <f t="shared" si="69"/>
        <v>89.059999999999221</v>
      </c>
      <c r="I834">
        <f t="shared" si="67"/>
        <v>-16.933333333333199</v>
      </c>
      <c r="N834" s="1">
        <f t="shared" si="70"/>
        <v>92.199999999999051</v>
      </c>
      <c r="O834">
        <f t="shared" si="68"/>
        <v>-50.799999999999599</v>
      </c>
      <c r="Q834">
        <f t="shared" si="71"/>
        <v>82.199999999999605</v>
      </c>
    </row>
    <row r="835" spans="8:17" x14ac:dyDescent="0.25">
      <c r="H835" s="1">
        <f t="shared" si="69"/>
        <v>89.159999999999215</v>
      </c>
      <c r="I835">
        <f t="shared" si="67"/>
        <v>-16.96666666666653</v>
      </c>
      <c r="N835" s="1">
        <f t="shared" si="70"/>
        <v>92.299999999999045</v>
      </c>
      <c r="O835">
        <f t="shared" si="68"/>
        <v>-50.899999999999594</v>
      </c>
      <c r="Q835">
        <f t="shared" si="71"/>
        <v>82.299999999999599</v>
      </c>
    </row>
    <row r="836" spans="8:17" x14ac:dyDescent="0.25">
      <c r="H836" s="1">
        <f t="shared" si="69"/>
        <v>89.259999999999209</v>
      </c>
      <c r="I836">
        <f t="shared" si="67"/>
        <v>-16.999999999999861</v>
      </c>
      <c r="N836" s="1">
        <f t="shared" si="70"/>
        <v>92.399999999999039</v>
      </c>
      <c r="O836">
        <f t="shared" si="68"/>
        <v>-50.999999999999588</v>
      </c>
      <c r="Q836">
        <f t="shared" si="71"/>
        <v>82.399999999999594</v>
      </c>
    </row>
    <row r="837" spans="8:17" x14ac:dyDescent="0.25">
      <c r="H837" s="1">
        <f t="shared" si="69"/>
        <v>89.359999999999204</v>
      </c>
      <c r="I837">
        <f t="shared" si="67"/>
        <v>-17.033333333333193</v>
      </c>
      <c r="N837" s="1">
        <f t="shared" si="70"/>
        <v>92.499999999999034</v>
      </c>
      <c r="O837">
        <f t="shared" si="68"/>
        <v>-51.099999999999582</v>
      </c>
      <c r="Q837">
        <f t="shared" si="71"/>
        <v>82.499999999999588</v>
      </c>
    </row>
    <row r="838" spans="8:17" x14ac:dyDescent="0.25">
      <c r="H838" s="1">
        <f t="shared" si="69"/>
        <v>89.459999999999198</v>
      </c>
      <c r="I838">
        <f t="shared" si="67"/>
        <v>-17.066666666666524</v>
      </c>
      <c r="N838" s="1">
        <f t="shared" si="70"/>
        <v>92.599999999999028</v>
      </c>
      <c r="O838">
        <f t="shared" si="68"/>
        <v>-51.199999999999577</v>
      </c>
      <c r="Q838">
        <f t="shared" si="71"/>
        <v>82.599999999999582</v>
      </c>
    </row>
    <row r="839" spans="8:17" x14ac:dyDescent="0.25">
      <c r="H839" s="1">
        <f t="shared" si="69"/>
        <v>89.559999999999192</v>
      </c>
      <c r="I839">
        <f t="shared" si="67"/>
        <v>-17.099999999999856</v>
      </c>
      <c r="N839" s="1">
        <f t="shared" si="70"/>
        <v>92.699999999999022</v>
      </c>
      <c r="O839">
        <f t="shared" si="68"/>
        <v>-51.299999999999571</v>
      </c>
      <c r="Q839">
        <f t="shared" si="71"/>
        <v>82.699999999999577</v>
      </c>
    </row>
    <row r="840" spans="8:17" x14ac:dyDescent="0.25">
      <c r="H840" s="1">
        <f t="shared" si="69"/>
        <v>89.659999999999187</v>
      </c>
      <c r="I840">
        <f t="shared" si="67"/>
        <v>-17.133333333333187</v>
      </c>
      <c r="N840" s="1">
        <f t="shared" si="70"/>
        <v>92.799999999999017</v>
      </c>
      <c r="O840">
        <f t="shared" si="68"/>
        <v>-51.399999999999565</v>
      </c>
      <c r="Q840">
        <f t="shared" si="71"/>
        <v>82.799999999999571</v>
      </c>
    </row>
    <row r="841" spans="8:17" x14ac:dyDescent="0.25">
      <c r="H841" s="1">
        <f t="shared" si="69"/>
        <v>89.759999999999181</v>
      </c>
      <c r="I841">
        <f t="shared" si="67"/>
        <v>-17.166666666666519</v>
      </c>
      <c r="N841" s="1">
        <f t="shared" si="70"/>
        <v>92.899999999999011</v>
      </c>
      <c r="O841">
        <f t="shared" si="68"/>
        <v>-51.499999999999559</v>
      </c>
      <c r="Q841">
        <f t="shared" si="71"/>
        <v>82.899999999999565</v>
      </c>
    </row>
    <row r="842" spans="8:17" x14ac:dyDescent="0.25">
      <c r="H842" s="1">
        <f t="shared" si="69"/>
        <v>89.859999999999175</v>
      </c>
      <c r="I842">
        <f t="shared" si="67"/>
        <v>-17.19999999999985</v>
      </c>
      <c r="N842" s="1">
        <f t="shared" si="70"/>
        <v>92.999999999999005</v>
      </c>
      <c r="O842">
        <f t="shared" si="68"/>
        <v>-51.599999999999554</v>
      </c>
      <c r="Q842">
        <f t="shared" si="71"/>
        <v>82.999999999999559</v>
      </c>
    </row>
    <row r="843" spans="8:17" x14ac:dyDescent="0.25">
      <c r="H843" s="1">
        <f t="shared" si="69"/>
        <v>89.95999999999917</v>
      </c>
      <c r="I843">
        <f t="shared" si="67"/>
        <v>-17.233333333333182</v>
      </c>
      <c r="N843" s="1">
        <f t="shared" si="70"/>
        <v>93.099999999999</v>
      </c>
      <c r="O843">
        <f t="shared" si="68"/>
        <v>-51.699999999999548</v>
      </c>
      <c r="Q843">
        <f t="shared" si="71"/>
        <v>83.099999999999554</v>
      </c>
    </row>
    <row r="844" spans="8:17" x14ac:dyDescent="0.25">
      <c r="H844" s="1">
        <f t="shared" si="69"/>
        <v>90.059999999999164</v>
      </c>
      <c r="I844">
        <f t="shared" si="67"/>
        <v>-17.266666666666513</v>
      </c>
      <c r="N844" s="1">
        <f t="shared" si="70"/>
        <v>93.199999999998994</v>
      </c>
      <c r="O844">
        <f t="shared" si="68"/>
        <v>-51.799999999999542</v>
      </c>
      <c r="Q844">
        <f t="shared" si="71"/>
        <v>83.199999999999548</v>
      </c>
    </row>
    <row r="845" spans="8:17" x14ac:dyDescent="0.25">
      <c r="H845" s="1">
        <f t="shared" si="69"/>
        <v>90.159999999999158</v>
      </c>
      <c r="I845">
        <f t="shared" ref="I845:I908" si="72">(I$9/$L$2)-((Q845)/($L$2))</f>
        <v>-17.299999999999844</v>
      </c>
      <c r="N845" s="1">
        <f t="shared" si="70"/>
        <v>93.299999999998988</v>
      </c>
      <c r="O845">
        <f t="shared" ref="O845:O908" si="73">$L$2*I845</f>
        <v>-51.899999999999537</v>
      </c>
      <c r="Q845">
        <f t="shared" si="71"/>
        <v>83.299999999999542</v>
      </c>
    </row>
    <row r="846" spans="8:17" x14ac:dyDescent="0.25">
      <c r="H846" s="1">
        <f t="shared" ref="H846:H909" si="74">H845+0.1</f>
        <v>90.259999999999152</v>
      </c>
      <c r="I846">
        <f t="shared" si="72"/>
        <v>-17.333333333333176</v>
      </c>
      <c r="N846" s="1">
        <f t="shared" ref="N846:N909" si="75">N845+0.1</f>
        <v>93.399999999998983</v>
      </c>
      <c r="O846">
        <f t="shared" si="73"/>
        <v>-51.999999999999531</v>
      </c>
      <c r="Q846">
        <f t="shared" ref="Q846:Q909" si="76">Q845+0.1</f>
        <v>83.399999999999537</v>
      </c>
    </row>
    <row r="847" spans="8:17" x14ac:dyDescent="0.25">
      <c r="H847" s="1">
        <f t="shared" si="74"/>
        <v>90.359999999999147</v>
      </c>
      <c r="I847">
        <f t="shared" si="72"/>
        <v>-17.366666666666507</v>
      </c>
      <c r="N847" s="1">
        <f t="shared" si="75"/>
        <v>93.499999999998977</v>
      </c>
      <c r="O847">
        <f t="shared" si="73"/>
        <v>-52.099999999999525</v>
      </c>
      <c r="Q847">
        <f t="shared" si="76"/>
        <v>83.499999999999531</v>
      </c>
    </row>
    <row r="848" spans="8:17" x14ac:dyDescent="0.25">
      <c r="H848" s="1">
        <f t="shared" si="74"/>
        <v>90.459999999999141</v>
      </c>
      <c r="I848">
        <f t="shared" si="72"/>
        <v>-17.399999999999839</v>
      </c>
      <c r="N848" s="1">
        <f t="shared" si="75"/>
        <v>93.599999999998971</v>
      </c>
      <c r="O848">
        <f t="shared" si="73"/>
        <v>-52.19999999999952</v>
      </c>
      <c r="Q848">
        <f t="shared" si="76"/>
        <v>83.599999999999525</v>
      </c>
    </row>
    <row r="849" spans="8:17" x14ac:dyDescent="0.25">
      <c r="H849" s="1">
        <f t="shared" si="74"/>
        <v>90.559999999999135</v>
      </c>
      <c r="I849">
        <f t="shared" si="72"/>
        <v>-17.43333333333317</v>
      </c>
      <c r="N849" s="1">
        <f t="shared" si="75"/>
        <v>93.699999999998965</v>
      </c>
      <c r="O849">
        <f t="shared" si="73"/>
        <v>-52.299999999999514</v>
      </c>
      <c r="Q849">
        <f t="shared" si="76"/>
        <v>83.69999999999952</v>
      </c>
    </row>
    <row r="850" spans="8:17" x14ac:dyDescent="0.25">
      <c r="H850" s="1">
        <f t="shared" si="74"/>
        <v>90.65999999999913</v>
      </c>
      <c r="I850">
        <f t="shared" si="72"/>
        <v>-17.466666666666502</v>
      </c>
      <c r="N850" s="1">
        <f t="shared" si="75"/>
        <v>93.79999999999896</v>
      </c>
      <c r="O850">
        <f t="shared" si="73"/>
        <v>-52.399999999999508</v>
      </c>
      <c r="Q850">
        <f t="shared" si="76"/>
        <v>83.799999999999514</v>
      </c>
    </row>
    <row r="851" spans="8:17" x14ac:dyDescent="0.25">
      <c r="H851" s="1">
        <f t="shared" si="74"/>
        <v>90.759999999999124</v>
      </c>
      <c r="I851">
        <f t="shared" si="72"/>
        <v>-17.499999999999833</v>
      </c>
      <c r="N851" s="1">
        <f t="shared" si="75"/>
        <v>93.899999999998954</v>
      </c>
      <c r="O851">
        <f t="shared" si="73"/>
        <v>-52.499999999999503</v>
      </c>
      <c r="Q851">
        <f t="shared" si="76"/>
        <v>83.899999999999508</v>
      </c>
    </row>
    <row r="852" spans="8:17" x14ac:dyDescent="0.25">
      <c r="H852" s="1">
        <f t="shared" si="74"/>
        <v>90.859999999999118</v>
      </c>
      <c r="I852">
        <f t="shared" si="72"/>
        <v>-17.533333333333164</v>
      </c>
      <c r="N852" s="1">
        <f t="shared" si="75"/>
        <v>93.999999999998948</v>
      </c>
      <c r="O852">
        <f t="shared" si="73"/>
        <v>-52.599999999999497</v>
      </c>
      <c r="Q852">
        <f t="shared" si="76"/>
        <v>83.999999999999503</v>
      </c>
    </row>
    <row r="853" spans="8:17" x14ac:dyDescent="0.25">
      <c r="H853" s="1">
        <f t="shared" si="74"/>
        <v>90.959999999999113</v>
      </c>
      <c r="I853">
        <f t="shared" si="72"/>
        <v>-17.566666666666496</v>
      </c>
      <c r="N853" s="1">
        <f t="shared" si="75"/>
        <v>94.099999999998943</v>
      </c>
      <c r="O853">
        <f t="shared" si="73"/>
        <v>-52.699999999999491</v>
      </c>
      <c r="Q853">
        <f t="shared" si="76"/>
        <v>84.099999999999497</v>
      </c>
    </row>
    <row r="854" spans="8:17" x14ac:dyDescent="0.25">
      <c r="H854" s="1">
        <f t="shared" si="74"/>
        <v>91.059999999999107</v>
      </c>
      <c r="I854">
        <f t="shared" si="72"/>
        <v>-17.599999999999827</v>
      </c>
      <c r="N854" s="1">
        <f t="shared" si="75"/>
        <v>94.199999999998937</v>
      </c>
      <c r="O854">
        <f t="shared" si="73"/>
        <v>-52.799999999999486</v>
      </c>
      <c r="Q854">
        <f t="shared" si="76"/>
        <v>84.199999999999491</v>
      </c>
    </row>
    <row r="855" spans="8:17" x14ac:dyDescent="0.25">
      <c r="H855" s="1">
        <f t="shared" si="74"/>
        <v>91.159999999999101</v>
      </c>
      <c r="I855">
        <f t="shared" si="72"/>
        <v>-17.633333333333159</v>
      </c>
      <c r="N855" s="1">
        <f t="shared" si="75"/>
        <v>94.299999999998931</v>
      </c>
      <c r="O855">
        <f t="shared" si="73"/>
        <v>-52.89999999999948</v>
      </c>
      <c r="Q855">
        <f t="shared" si="76"/>
        <v>84.299999999999486</v>
      </c>
    </row>
    <row r="856" spans="8:17" x14ac:dyDescent="0.25">
      <c r="H856" s="1">
        <f t="shared" si="74"/>
        <v>91.259999999999096</v>
      </c>
      <c r="I856">
        <f t="shared" si="72"/>
        <v>-17.66666666666649</v>
      </c>
      <c r="N856" s="1">
        <f t="shared" si="75"/>
        <v>94.399999999998926</v>
      </c>
      <c r="O856">
        <f t="shared" si="73"/>
        <v>-52.999999999999474</v>
      </c>
      <c r="Q856">
        <f t="shared" si="76"/>
        <v>84.39999999999948</v>
      </c>
    </row>
    <row r="857" spans="8:17" x14ac:dyDescent="0.25">
      <c r="H857" s="1">
        <f t="shared" si="74"/>
        <v>91.35999999999909</v>
      </c>
      <c r="I857">
        <f t="shared" si="72"/>
        <v>-17.699999999999822</v>
      </c>
      <c r="N857" s="1">
        <f t="shared" si="75"/>
        <v>94.49999999999892</v>
      </c>
      <c r="O857">
        <f t="shared" si="73"/>
        <v>-53.099999999999469</v>
      </c>
      <c r="Q857">
        <f t="shared" si="76"/>
        <v>84.499999999999474</v>
      </c>
    </row>
    <row r="858" spans="8:17" x14ac:dyDescent="0.25">
      <c r="H858" s="1">
        <f t="shared" si="74"/>
        <v>91.459999999999084</v>
      </c>
      <c r="I858">
        <f t="shared" si="72"/>
        <v>-17.733333333333153</v>
      </c>
      <c r="N858" s="1">
        <f t="shared" si="75"/>
        <v>94.599999999998914</v>
      </c>
      <c r="O858">
        <f t="shared" si="73"/>
        <v>-53.199999999999463</v>
      </c>
      <c r="Q858">
        <f t="shared" si="76"/>
        <v>84.599999999999469</v>
      </c>
    </row>
    <row r="859" spans="8:17" x14ac:dyDescent="0.25">
      <c r="H859" s="1">
        <f t="shared" si="74"/>
        <v>91.559999999999079</v>
      </c>
      <c r="I859">
        <f t="shared" si="72"/>
        <v>-17.766666666666485</v>
      </c>
      <c r="N859" s="1">
        <f t="shared" si="75"/>
        <v>94.699999999998909</v>
      </c>
      <c r="O859">
        <f t="shared" si="73"/>
        <v>-53.299999999999457</v>
      </c>
      <c r="Q859">
        <f t="shared" si="76"/>
        <v>84.699999999999463</v>
      </c>
    </row>
    <row r="860" spans="8:17" x14ac:dyDescent="0.25">
      <c r="H860" s="1">
        <f t="shared" si="74"/>
        <v>91.659999999999073</v>
      </c>
      <c r="I860">
        <f t="shared" si="72"/>
        <v>-17.799999999999816</v>
      </c>
      <c r="N860" s="1">
        <f t="shared" si="75"/>
        <v>94.799999999998903</v>
      </c>
      <c r="O860">
        <f t="shared" si="73"/>
        <v>-53.399999999999451</v>
      </c>
      <c r="Q860">
        <f t="shared" si="76"/>
        <v>84.799999999999457</v>
      </c>
    </row>
    <row r="861" spans="8:17" x14ac:dyDescent="0.25">
      <c r="H861" s="1">
        <f t="shared" si="74"/>
        <v>91.759999999999067</v>
      </c>
      <c r="I861">
        <f t="shared" si="72"/>
        <v>-17.833333333333147</v>
      </c>
      <c r="N861" s="1">
        <f t="shared" si="75"/>
        <v>94.899999999998897</v>
      </c>
      <c r="O861">
        <f t="shared" si="73"/>
        <v>-53.499999999999446</v>
      </c>
      <c r="Q861">
        <f t="shared" si="76"/>
        <v>84.899999999999451</v>
      </c>
    </row>
    <row r="862" spans="8:17" x14ac:dyDescent="0.25">
      <c r="H862" s="1">
        <f t="shared" si="74"/>
        <v>91.859999999999062</v>
      </c>
      <c r="I862">
        <f t="shared" si="72"/>
        <v>-17.866666666666479</v>
      </c>
      <c r="N862" s="1">
        <f t="shared" si="75"/>
        <v>94.999999999998892</v>
      </c>
      <c r="O862">
        <f t="shared" si="73"/>
        <v>-53.59999999999944</v>
      </c>
      <c r="Q862">
        <f t="shared" si="76"/>
        <v>84.999999999999446</v>
      </c>
    </row>
    <row r="863" spans="8:17" x14ac:dyDescent="0.25">
      <c r="H863" s="1">
        <f t="shared" si="74"/>
        <v>91.959999999999056</v>
      </c>
      <c r="I863">
        <f t="shared" si="72"/>
        <v>-17.89999999999981</v>
      </c>
      <c r="N863" s="1">
        <f t="shared" si="75"/>
        <v>95.099999999998886</v>
      </c>
      <c r="O863">
        <f t="shared" si="73"/>
        <v>-53.699999999999434</v>
      </c>
      <c r="Q863">
        <f t="shared" si="76"/>
        <v>85.09999999999944</v>
      </c>
    </row>
    <row r="864" spans="8:17" x14ac:dyDescent="0.25">
      <c r="H864" s="1">
        <f t="shared" si="74"/>
        <v>92.05999999999905</v>
      </c>
      <c r="I864">
        <f t="shared" si="72"/>
        <v>-17.933333333333142</v>
      </c>
      <c r="N864" s="1">
        <f t="shared" si="75"/>
        <v>95.19999999999888</v>
      </c>
      <c r="O864">
        <f t="shared" si="73"/>
        <v>-53.799999999999429</v>
      </c>
      <c r="Q864">
        <f t="shared" si="76"/>
        <v>85.199999999999434</v>
      </c>
    </row>
    <row r="865" spans="8:17" x14ac:dyDescent="0.25">
      <c r="H865" s="1">
        <f t="shared" si="74"/>
        <v>92.159999999999044</v>
      </c>
      <c r="I865">
        <f t="shared" si="72"/>
        <v>-17.966666666666473</v>
      </c>
      <c r="N865" s="1">
        <f t="shared" si="75"/>
        <v>95.299999999998875</v>
      </c>
      <c r="O865">
        <f t="shared" si="73"/>
        <v>-53.899999999999423</v>
      </c>
      <c r="Q865">
        <f t="shared" si="76"/>
        <v>85.299999999999429</v>
      </c>
    </row>
    <row r="866" spans="8:17" x14ac:dyDescent="0.25">
      <c r="H866" s="1">
        <f t="shared" si="74"/>
        <v>92.259999999999039</v>
      </c>
      <c r="I866">
        <f t="shared" si="72"/>
        <v>-17.999999999999805</v>
      </c>
      <c r="N866" s="1">
        <f t="shared" si="75"/>
        <v>95.399999999998869</v>
      </c>
      <c r="O866">
        <f t="shared" si="73"/>
        <v>-53.999999999999417</v>
      </c>
      <c r="Q866">
        <f t="shared" si="76"/>
        <v>85.399999999999423</v>
      </c>
    </row>
    <row r="867" spans="8:17" x14ac:dyDescent="0.25">
      <c r="H867" s="1">
        <f t="shared" si="74"/>
        <v>92.359999999999033</v>
      </c>
      <c r="I867">
        <f t="shared" si="72"/>
        <v>-18.033333333333136</v>
      </c>
      <c r="N867" s="1">
        <f t="shared" si="75"/>
        <v>95.499999999998863</v>
      </c>
      <c r="O867">
        <f t="shared" si="73"/>
        <v>-54.099999999999412</v>
      </c>
      <c r="Q867">
        <f t="shared" si="76"/>
        <v>85.499999999999417</v>
      </c>
    </row>
    <row r="868" spans="8:17" x14ac:dyDescent="0.25">
      <c r="H868" s="1">
        <f t="shared" si="74"/>
        <v>92.459999999999027</v>
      </c>
      <c r="I868">
        <f t="shared" si="72"/>
        <v>-18.066666666666467</v>
      </c>
      <c r="N868" s="1">
        <f t="shared" si="75"/>
        <v>95.599999999998857</v>
      </c>
      <c r="O868">
        <f t="shared" si="73"/>
        <v>-54.199999999999406</v>
      </c>
      <c r="Q868">
        <f t="shared" si="76"/>
        <v>85.599999999999412</v>
      </c>
    </row>
    <row r="869" spans="8:17" x14ac:dyDescent="0.25">
      <c r="H869" s="1">
        <f t="shared" si="74"/>
        <v>92.559999999999022</v>
      </c>
      <c r="I869">
        <f t="shared" si="72"/>
        <v>-18.099999999999799</v>
      </c>
      <c r="N869" s="1">
        <f t="shared" si="75"/>
        <v>95.699999999998852</v>
      </c>
      <c r="O869">
        <f t="shared" si="73"/>
        <v>-54.2999999999994</v>
      </c>
      <c r="Q869">
        <f t="shared" si="76"/>
        <v>85.699999999999406</v>
      </c>
    </row>
    <row r="870" spans="8:17" x14ac:dyDescent="0.25">
      <c r="H870" s="1">
        <f t="shared" si="74"/>
        <v>92.659999999999016</v>
      </c>
      <c r="I870">
        <f t="shared" si="72"/>
        <v>-18.13333333333313</v>
      </c>
      <c r="N870" s="1">
        <f t="shared" si="75"/>
        <v>95.799999999998846</v>
      </c>
      <c r="O870">
        <f t="shared" si="73"/>
        <v>-54.399999999999395</v>
      </c>
      <c r="Q870">
        <f t="shared" si="76"/>
        <v>85.7999999999994</v>
      </c>
    </row>
    <row r="871" spans="8:17" x14ac:dyDescent="0.25">
      <c r="H871" s="1">
        <f t="shared" si="74"/>
        <v>92.75999999999901</v>
      </c>
      <c r="I871">
        <f t="shared" si="72"/>
        <v>-18.166666666666462</v>
      </c>
      <c r="N871" s="1">
        <f t="shared" si="75"/>
        <v>95.89999999999884</v>
      </c>
      <c r="O871">
        <f t="shared" si="73"/>
        <v>-54.499999999999389</v>
      </c>
      <c r="Q871">
        <f t="shared" si="76"/>
        <v>85.899999999999395</v>
      </c>
    </row>
    <row r="872" spans="8:17" x14ac:dyDescent="0.25">
      <c r="H872" s="1">
        <f t="shared" si="74"/>
        <v>92.859999999999005</v>
      </c>
      <c r="I872">
        <f t="shared" si="72"/>
        <v>-18.199999999999793</v>
      </c>
      <c r="N872" s="1">
        <f t="shared" si="75"/>
        <v>95.999999999998835</v>
      </c>
      <c r="O872">
        <f t="shared" si="73"/>
        <v>-54.599999999999383</v>
      </c>
      <c r="Q872">
        <f t="shared" si="76"/>
        <v>85.999999999999389</v>
      </c>
    </row>
    <row r="873" spans="8:17" x14ac:dyDescent="0.25">
      <c r="H873" s="1">
        <f t="shared" si="74"/>
        <v>92.959999999998999</v>
      </c>
      <c r="I873">
        <f t="shared" si="72"/>
        <v>-18.233333333333125</v>
      </c>
      <c r="N873" s="1">
        <f t="shared" si="75"/>
        <v>96.099999999998829</v>
      </c>
      <c r="O873">
        <f t="shared" si="73"/>
        <v>-54.699999999999378</v>
      </c>
      <c r="Q873">
        <f t="shared" si="76"/>
        <v>86.099999999999383</v>
      </c>
    </row>
    <row r="874" spans="8:17" x14ac:dyDescent="0.25">
      <c r="H874" s="1">
        <f t="shared" si="74"/>
        <v>93.059999999998993</v>
      </c>
      <c r="I874">
        <f t="shared" si="72"/>
        <v>-18.266666666666456</v>
      </c>
      <c r="N874" s="1">
        <f t="shared" si="75"/>
        <v>96.199999999998823</v>
      </c>
      <c r="O874">
        <f t="shared" si="73"/>
        <v>-54.799999999999372</v>
      </c>
      <c r="Q874">
        <f t="shared" si="76"/>
        <v>86.199999999999378</v>
      </c>
    </row>
    <row r="875" spans="8:17" x14ac:dyDescent="0.25">
      <c r="H875" s="1">
        <f t="shared" si="74"/>
        <v>93.159999999998988</v>
      </c>
      <c r="I875">
        <f t="shared" si="72"/>
        <v>-18.299999999999788</v>
      </c>
      <c r="N875" s="1">
        <f t="shared" si="75"/>
        <v>96.299999999998818</v>
      </c>
      <c r="O875">
        <f t="shared" si="73"/>
        <v>-54.899999999999366</v>
      </c>
      <c r="Q875">
        <f t="shared" si="76"/>
        <v>86.299999999999372</v>
      </c>
    </row>
    <row r="876" spans="8:17" x14ac:dyDescent="0.25">
      <c r="H876" s="1">
        <f t="shared" si="74"/>
        <v>93.259999999998982</v>
      </c>
      <c r="I876">
        <f t="shared" si="72"/>
        <v>-18.333333333333119</v>
      </c>
      <c r="N876" s="1">
        <f t="shared" si="75"/>
        <v>96.399999999998812</v>
      </c>
      <c r="O876">
        <f t="shared" si="73"/>
        <v>-54.999999999999361</v>
      </c>
      <c r="Q876">
        <f t="shared" si="76"/>
        <v>86.399999999999366</v>
      </c>
    </row>
    <row r="877" spans="8:17" x14ac:dyDescent="0.25">
      <c r="H877" s="1">
        <f t="shared" si="74"/>
        <v>93.359999999998976</v>
      </c>
      <c r="I877">
        <f t="shared" si="72"/>
        <v>-18.36666666666645</v>
      </c>
      <c r="N877" s="1">
        <f t="shared" si="75"/>
        <v>96.499999999998806</v>
      </c>
      <c r="O877">
        <f t="shared" si="73"/>
        <v>-55.099999999999355</v>
      </c>
      <c r="Q877">
        <f t="shared" si="76"/>
        <v>86.499999999999361</v>
      </c>
    </row>
    <row r="878" spans="8:17" x14ac:dyDescent="0.25">
      <c r="H878" s="1">
        <f t="shared" si="74"/>
        <v>93.459999999998971</v>
      </c>
      <c r="I878">
        <f t="shared" si="72"/>
        <v>-18.399999999999782</v>
      </c>
      <c r="N878" s="1">
        <f t="shared" si="75"/>
        <v>96.599999999998801</v>
      </c>
      <c r="O878">
        <f t="shared" si="73"/>
        <v>-55.199999999999349</v>
      </c>
      <c r="Q878">
        <f t="shared" si="76"/>
        <v>86.599999999999355</v>
      </c>
    </row>
    <row r="879" spans="8:17" x14ac:dyDescent="0.25">
      <c r="H879" s="1">
        <f t="shared" si="74"/>
        <v>93.559999999998965</v>
      </c>
      <c r="I879">
        <f t="shared" si="72"/>
        <v>-18.433333333333113</v>
      </c>
      <c r="N879" s="1">
        <f t="shared" si="75"/>
        <v>96.699999999998795</v>
      </c>
      <c r="O879">
        <f t="shared" si="73"/>
        <v>-55.299999999999343</v>
      </c>
      <c r="Q879">
        <f t="shared" si="76"/>
        <v>86.699999999999349</v>
      </c>
    </row>
    <row r="880" spans="8:17" x14ac:dyDescent="0.25">
      <c r="H880" s="1">
        <f t="shared" si="74"/>
        <v>93.659999999998959</v>
      </c>
      <c r="I880">
        <f t="shared" si="72"/>
        <v>-18.466666666666445</v>
      </c>
      <c r="N880" s="1">
        <f t="shared" si="75"/>
        <v>96.799999999998789</v>
      </c>
      <c r="O880">
        <f t="shared" si="73"/>
        <v>-55.399999999999338</v>
      </c>
      <c r="Q880">
        <f t="shared" si="76"/>
        <v>86.799999999999343</v>
      </c>
    </row>
    <row r="881" spans="8:17" x14ac:dyDescent="0.25">
      <c r="H881" s="1">
        <f t="shared" si="74"/>
        <v>93.759999999998954</v>
      </c>
      <c r="I881">
        <f t="shared" si="72"/>
        <v>-18.499999999999776</v>
      </c>
      <c r="N881" s="1">
        <f t="shared" si="75"/>
        <v>96.899999999998784</v>
      </c>
      <c r="O881">
        <f t="shared" si="73"/>
        <v>-55.499999999999332</v>
      </c>
      <c r="Q881">
        <f t="shared" si="76"/>
        <v>86.899999999999338</v>
      </c>
    </row>
    <row r="882" spans="8:17" x14ac:dyDescent="0.25">
      <c r="H882" s="1">
        <f t="shared" si="74"/>
        <v>93.859999999998948</v>
      </c>
      <c r="I882">
        <f t="shared" si="72"/>
        <v>-18.533333333333108</v>
      </c>
      <c r="N882" s="1">
        <f t="shared" si="75"/>
        <v>96.999999999998778</v>
      </c>
      <c r="O882">
        <f t="shared" si="73"/>
        <v>-55.599999999999326</v>
      </c>
      <c r="Q882">
        <f t="shared" si="76"/>
        <v>86.999999999999332</v>
      </c>
    </row>
    <row r="883" spans="8:17" x14ac:dyDescent="0.25">
      <c r="H883" s="1">
        <f t="shared" si="74"/>
        <v>93.959999999998942</v>
      </c>
      <c r="I883">
        <f t="shared" si="72"/>
        <v>-18.566666666666439</v>
      </c>
      <c r="N883" s="1">
        <f t="shared" si="75"/>
        <v>97.099999999998772</v>
      </c>
      <c r="O883">
        <f t="shared" si="73"/>
        <v>-55.699999999999321</v>
      </c>
      <c r="Q883">
        <f t="shared" si="76"/>
        <v>87.099999999999326</v>
      </c>
    </row>
    <row r="884" spans="8:17" x14ac:dyDescent="0.25">
      <c r="H884" s="1">
        <f t="shared" si="74"/>
        <v>94.059999999998936</v>
      </c>
      <c r="I884">
        <f t="shared" si="72"/>
        <v>-18.59999999999977</v>
      </c>
      <c r="N884" s="1">
        <f t="shared" si="75"/>
        <v>97.199999999998766</v>
      </c>
      <c r="O884">
        <f t="shared" si="73"/>
        <v>-55.799999999999315</v>
      </c>
      <c r="Q884">
        <f t="shared" si="76"/>
        <v>87.199999999999321</v>
      </c>
    </row>
    <row r="885" spans="8:17" x14ac:dyDescent="0.25">
      <c r="H885" s="1">
        <f t="shared" si="74"/>
        <v>94.159999999998931</v>
      </c>
      <c r="I885">
        <f t="shared" si="72"/>
        <v>-18.633333333333102</v>
      </c>
      <c r="N885" s="1">
        <f t="shared" si="75"/>
        <v>97.299999999998761</v>
      </c>
      <c r="O885">
        <f t="shared" si="73"/>
        <v>-55.899999999999309</v>
      </c>
      <c r="Q885">
        <f t="shared" si="76"/>
        <v>87.299999999999315</v>
      </c>
    </row>
    <row r="886" spans="8:17" x14ac:dyDescent="0.25">
      <c r="H886" s="1">
        <f t="shared" si="74"/>
        <v>94.259999999998925</v>
      </c>
      <c r="I886">
        <f t="shared" si="72"/>
        <v>-18.666666666666433</v>
      </c>
      <c r="N886" s="1">
        <f t="shared" si="75"/>
        <v>97.399999999998755</v>
      </c>
      <c r="O886">
        <f t="shared" si="73"/>
        <v>-55.999999999999304</v>
      </c>
      <c r="Q886">
        <f t="shared" si="76"/>
        <v>87.399999999999309</v>
      </c>
    </row>
    <row r="887" spans="8:17" x14ac:dyDescent="0.25">
      <c r="H887" s="1">
        <f t="shared" si="74"/>
        <v>94.359999999998919</v>
      </c>
      <c r="I887">
        <f t="shared" si="72"/>
        <v>-18.699999999999765</v>
      </c>
      <c r="N887" s="1">
        <f t="shared" si="75"/>
        <v>97.499999999998749</v>
      </c>
      <c r="O887">
        <f t="shared" si="73"/>
        <v>-56.099999999999298</v>
      </c>
      <c r="Q887">
        <f t="shared" si="76"/>
        <v>87.499999999999304</v>
      </c>
    </row>
    <row r="888" spans="8:17" x14ac:dyDescent="0.25">
      <c r="H888" s="1">
        <f t="shared" si="74"/>
        <v>94.459999999998914</v>
      </c>
      <c r="I888">
        <f t="shared" si="72"/>
        <v>-18.733333333333096</v>
      </c>
      <c r="N888" s="1">
        <f t="shared" si="75"/>
        <v>97.599999999998744</v>
      </c>
      <c r="O888">
        <f t="shared" si="73"/>
        <v>-56.199999999999292</v>
      </c>
      <c r="Q888">
        <f t="shared" si="76"/>
        <v>87.599999999999298</v>
      </c>
    </row>
    <row r="889" spans="8:17" x14ac:dyDescent="0.25">
      <c r="H889" s="1">
        <f t="shared" si="74"/>
        <v>94.559999999998908</v>
      </c>
      <c r="I889">
        <f t="shared" si="72"/>
        <v>-18.766666666666428</v>
      </c>
      <c r="N889" s="1">
        <f t="shared" si="75"/>
        <v>97.699999999998738</v>
      </c>
      <c r="O889">
        <f t="shared" si="73"/>
        <v>-56.299999999999287</v>
      </c>
      <c r="Q889">
        <f t="shared" si="76"/>
        <v>87.699999999999292</v>
      </c>
    </row>
    <row r="890" spans="8:17" x14ac:dyDescent="0.25">
      <c r="H890" s="1">
        <f t="shared" si="74"/>
        <v>94.659999999998902</v>
      </c>
      <c r="I890">
        <f t="shared" si="72"/>
        <v>-18.799999999999759</v>
      </c>
      <c r="N890" s="1">
        <f t="shared" si="75"/>
        <v>97.799999999998732</v>
      </c>
      <c r="O890">
        <f t="shared" si="73"/>
        <v>-56.399999999999281</v>
      </c>
      <c r="Q890">
        <f t="shared" si="76"/>
        <v>87.799999999999287</v>
      </c>
    </row>
    <row r="891" spans="8:17" x14ac:dyDescent="0.25">
      <c r="H891" s="1">
        <f t="shared" si="74"/>
        <v>94.759999999998897</v>
      </c>
      <c r="I891">
        <f t="shared" si="72"/>
        <v>-18.833333333333091</v>
      </c>
      <c r="N891" s="1">
        <f t="shared" si="75"/>
        <v>97.899999999998727</v>
      </c>
      <c r="O891">
        <f t="shared" si="73"/>
        <v>-56.499999999999275</v>
      </c>
      <c r="Q891">
        <f t="shared" si="76"/>
        <v>87.899999999999281</v>
      </c>
    </row>
    <row r="892" spans="8:17" x14ac:dyDescent="0.25">
      <c r="H892" s="1">
        <f t="shared" si="74"/>
        <v>94.859999999998891</v>
      </c>
      <c r="I892">
        <f t="shared" si="72"/>
        <v>-18.866666666666422</v>
      </c>
      <c r="N892" s="1">
        <f t="shared" si="75"/>
        <v>97.999999999998721</v>
      </c>
      <c r="O892">
        <f t="shared" si="73"/>
        <v>-56.59999999999927</v>
      </c>
      <c r="Q892">
        <f t="shared" si="76"/>
        <v>87.999999999999275</v>
      </c>
    </row>
    <row r="893" spans="8:17" x14ac:dyDescent="0.25">
      <c r="H893" s="1">
        <f t="shared" si="74"/>
        <v>94.959999999998885</v>
      </c>
      <c r="I893">
        <f t="shared" si="72"/>
        <v>-18.899999999999753</v>
      </c>
      <c r="N893" s="1">
        <f t="shared" si="75"/>
        <v>98.099999999998715</v>
      </c>
      <c r="O893">
        <f t="shared" si="73"/>
        <v>-56.699999999999264</v>
      </c>
      <c r="Q893">
        <f t="shared" si="76"/>
        <v>88.09999999999927</v>
      </c>
    </row>
    <row r="894" spans="8:17" x14ac:dyDescent="0.25">
      <c r="H894" s="1">
        <f t="shared" si="74"/>
        <v>95.05999999999888</v>
      </c>
      <c r="I894">
        <f t="shared" si="72"/>
        <v>-18.933333333333085</v>
      </c>
      <c r="N894" s="1">
        <f t="shared" si="75"/>
        <v>98.19999999999871</v>
      </c>
      <c r="O894">
        <f t="shared" si="73"/>
        <v>-56.799999999999258</v>
      </c>
      <c r="Q894">
        <f t="shared" si="76"/>
        <v>88.199999999999264</v>
      </c>
    </row>
    <row r="895" spans="8:17" x14ac:dyDescent="0.25">
      <c r="H895" s="1">
        <f t="shared" si="74"/>
        <v>95.159999999998874</v>
      </c>
      <c r="I895">
        <f t="shared" si="72"/>
        <v>-18.966666666666416</v>
      </c>
      <c r="N895" s="1">
        <f t="shared" si="75"/>
        <v>98.299999999998704</v>
      </c>
      <c r="O895">
        <f t="shared" si="73"/>
        <v>-56.899999999999253</v>
      </c>
      <c r="Q895">
        <f t="shared" si="76"/>
        <v>88.299999999999258</v>
      </c>
    </row>
    <row r="896" spans="8:17" x14ac:dyDescent="0.25">
      <c r="H896" s="1">
        <f t="shared" si="74"/>
        <v>95.259999999998868</v>
      </c>
      <c r="I896">
        <f t="shared" si="72"/>
        <v>-18.999999999999748</v>
      </c>
      <c r="N896" s="1">
        <f t="shared" si="75"/>
        <v>98.399999999998698</v>
      </c>
      <c r="O896">
        <f t="shared" si="73"/>
        <v>-56.999999999999247</v>
      </c>
      <c r="Q896">
        <f t="shared" si="76"/>
        <v>88.399999999999253</v>
      </c>
    </row>
    <row r="897" spans="8:17" x14ac:dyDescent="0.25">
      <c r="H897" s="1">
        <f t="shared" si="74"/>
        <v>95.359999999998863</v>
      </c>
      <c r="I897">
        <f t="shared" si="72"/>
        <v>-19.033333333333079</v>
      </c>
      <c r="N897" s="1">
        <f t="shared" si="75"/>
        <v>98.499999999998693</v>
      </c>
      <c r="O897">
        <f t="shared" si="73"/>
        <v>-57.099999999999241</v>
      </c>
      <c r="Q897">
        <f t="shared" si="76"/>
        <v>88.499999999999247</v>
      </c>
    </row>
    <row r="898" spans="8:17" x14ac:dyDescent="0.25">
      <c r="H898" s="1">
        <f t="shared" si="74"/>
        <v>95.459999999998857</v>
      </c>
      <c r="I898">
        <f t="shared" si="72"/>
        <v>-19.066666666666411</v>
      </c>
      <c r="N898" s="1">
        <f t="shared" si="75"/>
        <v>98.599999999998687</v>
      </c>
      <c r="O898">
        <f t="shared" si="73"/>
        <v>-57.199999999999235</v>
      </c>
      <c r="Q898">
        <f t="shared" si="76"/>
        <v>88.599999999999241</v>
      </c>
    </row>
    <row r="899" spans="8:17" x14ac:dyDescent="0.25">
      <c r="H899" s="1">
        <f t="shared" si="74"/>
        <v>95.559999999998851</v>
      </c>
      <c r="I899">
        <f t="shared" si="72"/>
        <v>-19.099999999999742</v>
      </c>
      <c r="N899" s="1">
        <f t="shared" si="75"/>
        <v>98.699999999998681</v>
      </c>
      <c r="O899">
        <f t="shared" si="73"/>
        <v>-57.29999999999923</v>
      </c>
      <c r="Q899">
        <f t="shared" si="76"/>
        <v>88.699999999999235</v>
      </c>
    </row>
    <row r="900" spans="8:17" x14ac:dyDescent="0.25">
      <c r="H900" s="1">
        <f t="shared" si="74"/>
        <v>95.659999999998846</v>
      </c>
      <c r="I900">
        <f t="shared" si="72"/>
        <v>-19.133333333333074</v>
      </c>
      <c r="N900" s="1">
        <f t="shared" si="75"/>
        <v>98.799999999998676</v>
      </c>
      <c r="O900">
        <f t="shared" si="73"/>
        <v>-57.399999999999224</v>
      </c>
      <c r="Q900">
        <f t="shared" si="76"/>
        <v>88.79999999999923</v>
      </c>
    </row>
    <row r="901" spans="8:17" x14ac:dyDescent="0.25">
      <c r="H901" s="1">
        <f t="shared" si="74"/>
        <v>95.75999999999884</v>
      </c>
      <c r="I901">
        <f t="shared" si="72"/>
        <v>-19.166666666666405</v>
      </c>
      <c r="N901" s="1">
        <f t="shared" si="75"/>
        <v>98.89999999999867</v>
      </c>
      <c r="O901">
        <f t="shared" si="73"/>
        <v>-57.499999999999218</v>
      </c>
      <c r="Q901">
        <f t="shared" si="76"/>
        <v>88.899999999999224</v>
      </c>
    </row>
    <row r="902" spans="8:17" x14ac:dyDescent="0.25">
      <c r="H902" s="1">
        <f t="shared" si="74"/>
        <v>95.859999999998834</v>
      </c>
      <c r="I902">
        <f t="shared" si="72"/>
        <v>-19.199999999999736</v>
      </c>
      <c r="N902" s="1">
        <f t="shared" si="75"/>
        <v>98.999999999998664</v>
      </c>
      <c r="O902">
        <f t="shared" si="73"/>
        <v>-57.599999999999213</v>
      </c>
      <c r="Q902">
        <f t="shared" si="76"/>
        <v>88.999999999999218</v>
      </c>
    </row>
    <row r="903" spans="8:17" x14ac:dyDescent="0.25">
      <c r="H903" s="1">
        <f t="shared" si="74"/>
        <v>95.959999999998828</v>
      </c>
      <c r="I903">
        <f t="shared" si="72"/>
        <v>-19.233333333333068</v>
      </c>
      <c r="N903" s="1">
        <f t="shared" si="75"/>
        <v>99.099999999998658</v>
      </c>
      <c r="O903">
        <f t="shared" si="73"/>
        <v>-57.699999999999207</v>
      </c>
      <c r="Q903">
        <f t="shared" si="76"/>
        <v>89.099999999999213</v>
      </c>
    </row>
    <row r="904" spans="8:17" x14ac:dyDescent="0.25">
      <c r="H904" s="1">
        <f t="shared" si="74"/>
        <v>96.059999999998823</v>
      </c>
      <c r="I904">
        <f t="shared" si="72"/>
        <v>-19.266666666666399</v>
      </c>
      <c r="N904" s="1">
        <f t="shared" si="75"/>
        <v>99.199999999998653</v>
      </c>
      <c r="O904">
        <f t="shared" si="73"/>
        <v>-57.799999999999201</v>
      </c>
      <c r="Q904">
        <f t="shared" si="76"/>
        <v>89.199999999999207</v>
      </c>
    </row>
    <row r="905" spans="8:17" x14ac:dyDescent="0.25">
      <c r="H905" s="1">
        <f t="shared" si="74"/>
        <v>96.159999999998817</v>
      </c>
      <c r="I905">
        <f t="shared" si="72"/>
        <v>-19.299999999999731</v>
      </c>
      <c r="N905" s="1">
        <f t="shared" si="75"/>
        <v>99.299999999998647</v>
      </c>
      <c r="O905">
        <f t="shared" si="73"/>
        <v>-57.899999999999196</v>
      </c>
      <c r="Q905">
        <f t="shared" si="76"/>
        <v>89.299999999999201</v>
      </c>
    </row>
    <row r="906" spans="8:17" x14ac:dyDescent="0.25">
      <c r="H906" s="1">
        <f t="shared" si="74"/>
        <v>96.259999999998811</v>
      </c>
      <c r="I906">
        <f t="shared" si="72"/>
        <v>-19.333333333333062</v>
      </c>
      <c r="N906" s="1">
        <f t="shared" si="75"/>
        <v>99.399999999998641</v>
      </c>
      <c r="O906">
        <f t="shared" si="73"/>
        <v>-57.99999999999919</v>
      </c>
      <c r="Q906">
        <f t="shared" si="76"/>
        <v>89.399999999999196</v>
      </c>
    </row>
    <row r="907" spans="8:17" x14ac:dyDescent="0.25">
      <c r="H907" s="1">
        <f t="shared" si="74"/>
        <v>96.359999999998806</v>
      </c>
      <c r="I907">
        <f t="shared" si="72"/>
        <v>-19.366666666666394</v>
      </c>
      <c r="N907" s="1">
        <f t="shared" si="75"/>
        <v>99.499999999998636</v>
      </c>
      <c r="O907">
        <f t="shared" si="73"/>
        <v>-58.099999999999184</v>
      </c>
      <c r="Q907">
        <f t="shared" si="76"/>
        <v>89.49999999999919</v>
      </c>
    </row>
    <row r="908" spans="8:17" x14ac:dyDescent="0.25">
      <c r="H908" s="1">
        <f t="shared" si="74"/>
        <v>96.4599999999988</v>
      </c>
      <c r="I908">
        <f t="shared" si="72"/>
        <v>-19.399999999999725</v>
      </c>
      <c r="N908" s="1">
        <f t="shared" si="75"/>
        <v>99.59999999999863</v>
      </c>
      <c r="O908">
        <f t="shared" si="73"/>
        <v>-58.199999999999179</v>
      </c>
      <c r="Q908">
        <f t="shared" si="76"/>
        <v>89.599999999999184</v>
      </c>
    </row>
    <row r="909" spans="8:17" x14ac:dyDescent="0.25">
      <c r="H909" s="1">
        <f t="shared" si="74"/>
        <v>96.559999999998794</v>
      </c>
      <c r="I909">
        <f t="shared" ref="I909:I972" si="77">(I$9/$L$2)-((Q909)/($L$2))</f>
        <v>-19.433333333333056</v>
      </c>
      <c r="N909" s="1">
        <f t="shared" si="75"/>
        <v>99.699999999998624</v>
      </c>
      <c r="O909">
        <f t="shared" ref="O909:O972" si="78">$L$2*I909</f>
        <v>-58.299999999999173</v>
      </c>
      <c r="Q909">
        <f t="shared" si="76"/>
        <v>89.699999999999179</v>
      </c>
    </row>
    <row r="910" spans="8:17" x14ac:dyDescent="0.25">
      <c r="H910" s="1">
        <f t="shared" ref="H910:H973" si="79">H909+0.1</f>
        <v>96.659999999998789</v>
      </c>
      <c r="I910">
        <f t="shared" si="77"/>
        <v>-19.466666666666388</v>
      </c>
      <c r="N910" s="1">
        <f t="shared" ref="N910:N973" si="80">N909+0.1</f>
        <v>99.799999999998619</v>
      </c>
      <c r="O910">
        <f t="shared" si="78"/>
        <v>-58.399999999999167</v>
      </c>
      <c r="Q910">
        <f t="shared" ref="Q910:Q973" si="81">Q909+0.1</f>
        <v>89.799999999999173</v>
      </c>
    </row>
    <row r="911" spans="8:17" x14ac:dyDescent="0.25">
      <c r="H911" s="1">
        <f t="shared" si="79"/>
        <v>96.759999999998783</v>
      </c>
      <c r="I911">
        <f t="shared" si="77"/>
        <v>-19.499999999999719</v>
      </c>
      <c r="N911" s="1">
        <f t="shared" si="80"/>
        <v>99.899999999998613</v>
      </c>
      <c r="O911">
        <f t="shared" si="78"/>
        <v>-58.499999999999162</v>
      </c>
      <c r="Q911">
        <f t="shared" si="81"/>
        <v>89.899999999999167</v>
      </c>
    </row>
    <row r="912" spans="8:17" x14ac:dyDescent="0.25">
      <c r="H912" s="1">
        <f t="shared" si="79"/>
        <v>96.859999999998777</v>
      </c>
      <c r="I912">
        <f t="shared" si="77"/>
        <v>-19.533333333333051</v>
      </c>
      <c r="N912" s="1">
        <f t="shared" si="80"/>
        <v>99.999999999998607</v>
      </c>
      <c r="O912">
        <f t="shared" si="78"/>
        <v>-58.599999999999156</v>
      </c>
      <c r="Q912">
        <f t="shared" si="81"/>
        <v>89.999999999999162</v>
      </c>
    </row>
    <row r="913" spans="8:17" x14ac:dyDescent="0.25">
      <c r="H913" s="1">
        <f t="shared" si="79"/>
        <v>96.959999999998772</v>
      </c>
      <c r="I913">
        <f t="shared" si="77"/>
        <v>-19.566666666666382</v>
      </c>
      <c r="N913" s="1">
        <f t="shared" si="80"/>
        <v>100.0999999999986</v>
      </c>
      <c r="O913">
        <f t="shared" si="78"/>
        <v>-58.69999999999915</v>
      </c>
      <c r="Q913">
        <f t="shared" si="81"/>
        <v>90.099999999999156</v>
      </c>
    </row>
    <row r="914" spans="8:17" x14ac:dyDescent="0.25">
      <c r="H914" s="1">
        <f t="shared" si="79"/>
        <v>97.059999999998766</v>
      </c>
      <c r="I914">
        <f t="shared" si="77"/>
        <v>-19.599999999999714</v>
      </c>
      <c r="N914" s="1">
        <f t="shared" si="80"/>
        <v>100.1999999999986</v>
      </c>
      <c r="O914">
        <f t="shared" si="78"/>
        <v>-58.799999999999145</v>
      </c>
      <c r="Q914">
        <f t="shared" si="81"/>
        <v>90.19999999999915</v>
      </c>
    </row>
    <row r="915" spans="8:17" x14ac:dyDescent="0.25">
      <c r="H915" s="1">
        <f t="shared" si="79"/>
        <v>97.15999999999876</v>
      </c>
      <c r="I915">
        <f t="shared" si="77"/>
        <v>-19.633333333333045</v>
      </c>
      <c r="N915" s="1">
        <f t="shared" si="80"/>
        <v>100.29999999999859</v>
      </c>
      <c r="O915">
        <f t="shared" si="78"/>
        <v>-58.899999999999139</v>
      </c>
      <c r="Q915">
        <f t="shared" si="81"/>
        <v>90.299999999999145</v>
      </c>
    </row>
    <row r="916" spans="8:17" x14ac:dyDescent="0.25">
      <c r="H916" s="1">
        <f t="shared" si="79"/>
        <v>97.259999999998755</v>
      </c>
      <c r="I916">
        <f t="shared" si="77"/>
        <v>-19.666666666666377</v>
      </c>
      <c r="N916" s="1">
        <f t="shared" si="80"/>
        <v>100.39999999999858</v>
      </c>
      <c r="O916">
        <f t="shared" si="78"/>
        <v>-58.999999999999133</v>
      </c>
      <c r="Q916">
        <f t="shared" si="81"/>
        <v>90.399999999999139</v>
      </c>
    </row>
    <row r="917" spans="8:17" x14ac:dyDescent="0.25">
      <c r="H917" s="1">
        <f t="shared" si="79"/>
        <v>97.359999999998749</v>
      </c>
      <c r="I917">
        <f t="shared" si="77"/>
        <v>-19.699999999999708</v>
      </c>
      <c r="N917" s="1">
        <f t="shared" si="80"/>
        <v>100.49999999999858</v>
      </c>
      <c r="O917">
        <f t="shared" si="78"/>
        <v>-59.099999999999127</v>
      </c>
      <c r="Q917">
        <f t="shared" si="81"/>
        <v>90.499999999999133</v>
      </c>
    </row>
    <row r="918" spans="8:17" x14ac:dyDescent="0.25">
      <c r="H918" s="1">
        <f t="shared" si="79"/>
        <v>97.459999999998743</v>
      </c>
      <c r="I918">
        <f t="shared" si="77"/>
        <v>-19.733333333333039</v>
      </c>
      <c r="N918" s="1">
        <f t="shared" si="80"/>
        <v>100.59999999999857</v>
      </c>
      <c r="O918">
        <f t="shared" si="78"/>
        <v>-59.199999999999122</v>
      </c>
      <c r="Q918">
        <f t="shared" si="81"/>
        <v>90.599999999999127</v>
      </c>
    </row>
    <row r="919" spans="8:17" x14ac:dyDescent="0.25">
      <c r="H919" s="1">
        <f t="shared" si="79"/>
        <v>97.559999999998738</v>
      </c>
      <c r="I919">
        <f t="shared" si="77"/>
        <v>-19.766666666666371</v>
      </c>
      <c r="N919" s="1">
        <f t="shared" si="80"/>
        <v>100.69999999999857</v>
      </c>
      <c r="O919">
        <f t="shared" si="78"/>
        <v>-59.299999999999116</v>
      </c>
      <c r="Q919">
        <f t="shared" si="81"/>
        <v>90.699999999999122</v>
      </c>
    </row>
    <row r="920" spans="8:17" x14ac:dyDescent="0.25">
      <c r="H920" s="1">
        <f t="shared" si="79"/>
        <v>97.659999999998732</v>
      </c>
      <c r="I920">
        <f t="shared" si="77"/>
        <v>-19.799999999999702</v>
      </c>
      <c r="N920" s="1">
        <f t="shared" si="80"/>
        <v>100.79999999999856</v>
      </c>
      <c r="O920">
        <f t="shared" si="78"/>
        <v>-59.39999999999911</v>
      </c>
      <c r="Q920">
        <f t="shared" si="81"/>
        <v>90.799999999999116</v>
      </c>
    </row>
    <row r="921" spans="8:17" x14ac:dyDescent="0.25">
      <c r="H921" s="1">
        <f t="shared" si="79"/>
        <v>97.759999999998726</v>
      </c>
      <c r="I921">
        <f t="shared" si="77"/>
        <v>-19.833333333333034</v>
      </c>
      <c r="N921" s="1">
        <f t="shared" si="80"/>
        <v>100.89999999999856</v>
      </c>
      <c r="O921">
        <f t="shared" si="78"/>
        <v>-59.499999999999105</v>
      </c>
      <c r="Q921">
        <f t="shared" si="81"/>
        <v>90.89999999999911</v>
      </c>
    </row>
    <row r="922" spans="8:17" x14ac:dyDescent="0.25">
      <c r="H922" s="1">
        <f t="shared" si="79"/>
        <v>97.85999999999872</v>
      </c>
      <c r="I922">
        <f t="shared" si="77"/>
        <v>-19.866666666666365</v>
      </c>
      <c r="N922" s="1">
        <f t="shared" si="80"/>
        <v>100.99999999999855</v>
      </c>
      <c r="O922">
        <f t="shared" si="78"/>
        <v>-59.599999999999099</v>
      </c>
      <c r="Q922">
        <f t="shared" si="81"/>
        <v>90.999999999999105</v>
      </c>
    </row>
    <row r="923" spans="8:17" x14ac:dyDescent="0.25">
      <c r="H923" s="1">
        <f t="shared" si="79"/>
        <v>97.959999999998715</v>
      </c>
      <c r="I923">
        <f t="shared" si="77"/>
        <v>-19.899999999999697</v>
      </c>
      <c r="N923" s="1">
        <f t="shared" si="80"/>
        <v>101.09999999999854</v>
      </c>
      <c r="O923">
        <f t="shared" si="78"/>
        <v>-59.699999999999093</v>
      </c>
      <c r="Q923">
        <f t="shared" si="81"/>
        <v>91.099999999999099</v>
      </c>
    </row>
    <row r="924" spans="8:17" x14ac:dyDescent="0.25">
      <c r="H924" s="1">
        <f t="shared" si="79"/>
        <v>98.059999999998709</v>
      </c>
      <c r="I924">
        <f t="shared" si="77"/>
        <v>-19.933333333333028</v>
      </c>
      <c r="N924" s="1">
        <f t="shared" si="80"/>
        <v>101.19999999999854</v>
      </c>
      <c r="O924">
        <f t="shared" si="78"/>
        <v>-59.799999999999088</v>
      </c>
      <c r="Q924">
        <f t="shared" si="81"/>
        <v>91.199999999999093</v>
      </c>
    </row>
    <row r="925" spans="8:17" x14ac:dyDescent="0.25">
      <c r="H925" s="1">
        <f t="shared" si="79"/>
        <v>98.159999999998703</v>
      </c>
      <c r="I925">
        <f t="shared" si="77"/>
        <v>-19.966666666666359</v>
      </c>
      <c r="N925" s="1">
        <f t="shared" si="80"/>
        <v>101.29999999999853</v>
      </c>
      <c r="O925">
        <f t="shared" si="78"/>
        <v>-59.899999999999082</v>
      </c>
      <c r="Q925">
        <f t="shared" si="81"/>
        <v>91.299999999999088</v>
      </c>
    </row>
    <row r="926" spans="8:17" x14ac:dyDescent="0.25">
      <c r="H926" s="1">
        <f t="shared" si="79"/>
        <v>98.259999999998698</v>
      </c>
      <c r="I926">
        <f t="shared" si="77"/>
        <v>-19.999999999999691</v>
      </c>
      <c r="N926" s="1">
        <f t="shared" si="80"/>
        <v>101.39999999999853</v>
      </c>
      <c r="O926">
        <f t="shared" si="78"/>
        <v>-59.999999999999076</v>
      </c>
      <c r="Q926">
        <f t="shared" si="81"/>
        <v>91.399999999999082</v>
      </c>
    </row>
    <row r="927" spans="8:17" x14ac:dyDescent="0.25">
      <c r="H927" s="1">
        <f t="shared" si="79"/>
        <v>98.359999999998692</v>
      </c>
      <c r="I927">
        <f t="shared" si="77"/>
        <v>-20.033333333333022</v>
      </c>
      <c r="N927" s="1">
        <f t="shared" si="80"/>
        <v>101.49999999999852</v>
      </c>
      <c r="O927">
        <f t="shared" si="78"/>
        <v>-60.099999999999071</v>
      </c>
      <c r="Q927">
        <f t="shared" si="81"/>
        <v>91.499999999999076</v>
      </c>
    </row>
    <row r="928" spans="8:17" x14ac:dyDescent="0.25">
      <c r="H928" s="1">
        <f t="shared" si="79"/>
        <v>98.459999999998686</v>
      </c>
      <c r="I928">
        <f t="shared" si="77"/>
        <v>-20.066666666666354</v>
      </c>
      <c r="N928" s="1">
        <f t="shared" si="80"/>
        <v>101.59999999999852</v>
      </c>
      <c r="O928">
        <f t="shared" si="78"/>
        <v>-60.199999999999065</v>
      </c>
      <c r="Q928">
        <f t="shared" si="81"/>
        <v>91.599999999999071</v>
      </c>
    </row>
    <row r="929" spans="8:17" x14ac:dyDescent="0.25">
      <c r="H929" s="1">
        <f t="shared" si="79"/>
        <v>98.559999999998681</v>
      </c>
      <c r="I929">
        <f t="shared" si="77"/>
        <v>-20.099999999999685</v>
      </c>
      <c r="N929" s="1">
        <f t="shared" si="80"/>
        <v>101.69999999999851</v>
      </c>
      <c r="O929">
        <f t="shared" si="78"/>
        <v>-60.299999999999059</v>
      </c>
      <c r="Q929">
        <f t="shared" si="81"/>
        <v>91.699999999999065</v>
      </c>
    </row>
    <row r="930" spans="8:17" x14ac:dyDescent="0.25">
      <c r="H930" s="1">
        <f t="shared" si="79"/>
        <v>98.659999999998675</v>
      </c>
      <c r="I930">
        <f t="shared" si="77"/>
        <v>-20.133333333333017</v>
      </c>
      <c r="N930" s="1">
        <f t="shared" si="80"/>
        <v>101.79999999999851</v>
      </c>
      <c r="O930">
        <f t="shared" si="78"/>
        <v>-60.399999999999054</v>
      </c>
      <c r="Q930">
        <f t="shared" si="81"/>
        <v>91.799999999999059</v>
      </c>
    </row>
    <row r="931" spans="8:17" x14ac:dyDescent="0.25">
      <c r="H931" s="1">
        <f t="shared" si="79"/>
        <v>98.759999999998669</v>
      </c>
      <c r="I931">
        <f t="shared" si="77"/>
        <v>-20.166666666666348</v>
      </c>
      <c r="N931" s="1">
        <f t="shared" si="80"/>
        <v>101.8999999999985</v>
      </c>
      <c r="O931">
        <f t="shared" si="78"/>
        <v>-60.499999999999048</v>
      </c>
      <c r="Q931">
        <f t="shared" si="81"/>
        <v>91.899999999999054</v>
      </c>
    </row>
    <row r="932" spans="8:17" x14ac:dyDescent="0.25">
      <c r="H932" s="1">
        <f t="shared" si="79"/>
        <v>98.859999999998664</v>
      </c>
      <c r="I932">
        <f t="shared" si="77"/>
        <v>-20.19999999999968</v>
      </c>
      <c r="N932" s="1">
        <f t="shared" si="80"/>
        <v>101.99999999999849</v>
      </c>
      <c r="O932">
        <f t="shared" si="78"/>
        <v>-60.599999999999042</v>
      </c>
      <c r="Q932">
        <f t="shared" si="81"/>
        <v>91.999999999999048</v>
      </c>
    </row>
    <row r="933" spans="8:17" x14ac:dyDescent="0.25">
      <c r="H933" s="1">
        <f t="shared" si="79"/>
        <v>98.959999999998658</v>
      </c>
      <c r="I933">
        <f t="shared" si="77"/>
        <v>-20.233333333333011</v>
      </c>
      <c r="N933" s="1">
        <f t="shared" si="80"/>
        <v>102.09999999999849</v>
      </c>
      <c r="O933">
        <f t="shared" si="78"/>
        <v>-60.699999999999037</v>
      </c>
      <c r="Q933">
        <f t="shared" si="81"/>
        <v>92.099999999999042</v>
      </c>
    </row>
    <row r="934" spans="8:17" x14ac:dyDescent="0.25">
      <c r="H934" s="1">
        <f t="shared" si="79"/>
        <v>99.059999999998652</v>
      </c>
      <c r="I934">
        <f t="shared" si="77"/>
        <v>-20.266666666666342</v>
      </c>
      <c r="N934" s="1">
        <f t="shared" si="80"/>
        <v>102.19999999999848</v>
      </c>
      <c r="O934">
        <f t="shared" si="78"/>
        <v>-60.799999999999031</v>
      </c>
      <c r="Q934">
        <f t="shared" si="81"/>
        <v>92.199999999999037</v>
      </c>
    </row>
    <row r="935" spans="8:17" x14ac:dyDescent="0.25">
      <c r="H935" s="1">
        <f t="shared" si="79"/>
        <v>99.159999999998647</v>
      </c>
      <c r="I935">
        <f t="shared" si="77"/>
        <v>-20.299999999999674</v>
      </c>
      <c r="N935" s="1">
        <f t="shared" si="80"/>
        <v>102.29999999999848</v>
      </c>
      <c r="O935">
        <f t="shared" si="78"/>
        <v>-60.899999999999025</v>
      </c>
      <c r="Q935">
        <f t="shared" si="81"/>
        <v>92.299999999999031</v>
      </c>
    </row>
    <row r="936" spans="8:17" x14ac:dyDescent="0.25">
      <c r="H936" s="1">
        <f t="shared" si="79"/>
        <v>99.259999999998641</v>
      </c>
      <c r="I936">
        <f t="shared" si="77"/>
        <v>-20.333333333333005</v>
      </c>
      <c r="N936" s="1">
        <f t="shared" si="80"/>
        <v>102.39999999999847</v>
      </c>
      <c r="O936">
        <f t="shared" si="78"/>
        <v>-60.999999999999019</v>
      </c>
      <c r="Q936">
        <f t="shared" si="81"/>
        <v>92.399999999999025</v>
      </c>
    </row>
    <row r="937" spans="8:17" x14ac:dyDescent="0.25">
      <c r="H937" s="1">
        <f t="shared" si="79"/>
        <v>99.359999999998635</v>
      </c>
      <c r="I937">
        <f t="shared" si="77"/>
        <v>-20.366666666666337</v>
      </c>
      <c r="N937" s="1">
        <f t="shared" si="80"/>
        <v>102.49999999999847</v>
      </c>
      <c r="O937">
        <f t="shared" si="78"/>
        <v>-61.099999999999014</v>
      </c>
      <c r="Q937">
        <f t="shared" si="81"/>
        <v>92.499999999999019</v>
      </c>
    </row>
    <row r="938" spans="8:17" x14ac:dyDescent="0.25">
      <c r="H938" s="1">
        <f t="shared" si="79"/>
        <v>99.45999999999863</v>
      </c>
      <c r="I938">
        <f t="shared" si="77"/>
        <v>-20.399999999999668</v>
      </c>
      <c r="N938" s="1">
        <f t="shared" si="80"/>
        <v>102.59999999999846</v>
      </c>
      <c r="O938">
        <f t="shared" si="78"/>
        <v>-61.199999999999008</v>
      </c>
      <c r="Q938">
        <f t="shared" si="81"/>
        <v>92.599999999999014</v>
      </c>
    </row>
    <row r="939" spans="8:17" x14ac:dyDescent="0.25">
      <c r="H939" s="1">
        <f t="shared" si="79"/>
        <v>99.559999999998624</v>
      </c>
      <c r="I939">
        <f t="shared" si="77"/>
        <v>-20.433333333333</v>
      </c>
      <c r="N939" s="1">
        <f t="shared" si="80"/>
        <v>102.69999999999845</v>
      </c>
      <c r="O939">
        <f t="shared" si="78"/>
        <v>-61.299999999999002</v>
      </c>
      <c r="Q939">
        <f t="shared" si="81"/>
        <v>92.699999999999008</v>
      </c>
    </row>
    <row r="940" spans="8:17" x14ac:dyDescent="0.25">
      <c r="H940" s="1">
        <f t="shared" si="79"/>
        <v>99.659999999998618</v>
      </c>
      <c r="I940">
        <f t="shared" si="77"/>
        <v>-20.466666666666331</v>
      </c>
      <c r="N940" s="1">
        <f t="shared" si="80"/>
        <v>102.79999999999845</v>
      </c>
      <c r="O940">
        <f t="shared" si="78"/>
        <v>-61.399999999998997</v>
      </c>
      <c r="Q940">
        <f t="shared" si="81"/>
        <v>92.799999999999002</v>
      </c>
    </row>
    <row r="941" spans="8:17" x14ac:dyDescent="0.25">
      <c r="H941" s="1">
        <f t="shared" si="79"/>
        <v>99.759999999998612</v>
      </c>
      <c r="I941">
        <f t="shared" si="77"/>
        <v>-20.499999999999662</v>
      </c>
      <c r="N941" s="1">
        <f t="shared" si="80"/>
        <v>102.89999999999844</v>
      </c>
      <c r="O941">
        <f t="shared" si="78"/>
        <v>-61.499999999998991</v>
      </c>
      <c r="Q941">
        <f t="shared" si="81"/>
        <v>92.899999999998997</v>
      </c>
    </row>
    <row r="942" spans="8:17" x14ac:dyDescent="0.25">
      <c r="H942" s="1">
        <f t="shared" si="79"/>
        <v>99.859999999998607</v>
      </c>
      <c r="I942">
        <f t="shared" si="77"/>
        <v>-20.533333333332994</v>
      </c>
      <c r="N942" s="1">
        <f t="shared" si="80"/>
        <v>102.99999999999844</v>
      </c>
      <c r="O942">
        <f t="shared" si="78"/>
        <v>-61.599999999998985</v>
      </c>
      <c r="Q942">
        <f t="shared" si="81"/>
        <v>92.999999999998991</v>
      </c>
    </row>
    <row r="943" spans="8:17" x14ac:dyDescent="0.25">
      <c r="H943" s="1">
        <f t="shared" si="79"/>
        <v>99.959999999998601</v>
      </c>
      <c r="I943">
        <f t="shared" si="77"/>
        <v>-20.566666666666325</v>
      </c>
      <c r="N943" s="1">
        <f t="shared" si="80"/>
        <v>103.09999999999843</v>
      </c>
      <c r="O943">
        <f t="shared" si="78"/>
        <v>-61.69999999999898</v>
      </c>
      <c r="Q943">
        <f t="shared" si="81"/>
        <v>93.099999999998985</v>
      </c>
    </row>
    <row r="944" spans="8:17" x14ac:dyDescent="0.25">
      <c r="H944" s="1">
        <f t="shared" si="79"/>
        <v>100.0599999999986</v>
      </c>
      <c r="I944">
        <f t="shared" si="77"/>
        <v>-20.599999999999657</v>
      </c>
      <c r="N944" s="1">
        <f t="shared" si="80"/>
        <v>103.19999999999843</v>
      </c>
      <c r="O944">
        <f t="shared" si="78"/>
        <v>-61.799999999998974</v>
      </c>
      <c r="Q944">
        <f t="shared" si="81"/>
        <v>93.19999999999898</v>
      </c>
    </row>
    <row r="945" spans="8:17" x14ac:dyDescent="0.25">
      <c r="H945" s="1">
        <f t="shared" si="79"/>
        <v>100.15999999999859</v>
      </c>
      <c r="I945">
        <f t="shared" si="77"/>
        <v>-20.633333333332988</v>
      </c>
      <c r="N945" s="1">
        <f t="shared" si="80"/>
        <v>103.29999999999842</v>
      </c>
      <c r="O945">
        <f t="shared" si="78"/>
        <v>-61.899999999998968</v>
      </c>
      <c r="Q945">
        <f t="shared" si="81"/>
        <v>93.299999999998974</v>
      </c>
    </row>
    <row r="946" spans="8:17" x14ac:dyDescent="0.25">
      <c r="H946" s="1">
        <f t="shared" si="79"/>
        <v>100.25999999999858</v>
      </c>
      <c r="I946">
        <f t="shared" si="77"/>
        <v>-20.66666666666632</v>
      </c>
      <c r="N946" s="1">
        <f t="shared" si="80"/>
        <v>103.39999999999841</v>
      </c>
      <c r="O946">
        <f t="shared" si="78"/>
        <v>-61.999999999998963</v>
      </c>
      <c r="Q946">
        <f t="shared" si="81"/>
        <v>93.399999999998968</v>
      </c>
    </row>
    <row r="947" spans="8:17" x14ac:dyDescent="0.25">
      <c r="H947" s="1">
        <f t="shared" si="79"/>
        <v>100.35999999999858</v>
      </c>
      <c r="I947">
        <f t="shared" si="77"/>
        <v>-20.699999999999651</v>
      </c>
      <c r="N947" s="1">
        <f t="shared" si="80"/>
        <v>103.49999999999841</v>
      </c>
      <c r="O947">
        <f t="shared" si="78"/>
        <v>-62.099999999998957</v>
      </c>
      <c r="Q947">
        <f t="shared" si="81"/>
        <v>93.499999999998963</v>
      </c>
    </row>
    <row r="948" spans="8:17" x14ac:dyDescent="0.25">
      <c r="H948" s="1">
        <f t="shared" si="79"/>
        <v>100.45999999999857</v>
      </c>
      <c r="I948">
        <f t="shared" si="77"/>
        <v>-20.733333333332983</v>
      </c>
      <c r="N948" s="1">
        <f t="shared" si="80"/>
        <v>103.5999999999984</v>
      </c>
      <c r="O948">
        <f t="shared" si="78"/>
        <v>-62.199999999998951</v>
      </c>
      <c r="Q948">
        <f t="shared" si="81"/>
        <v>93.599999999998957</v>
      </c>
    </row>
    <row r="949" spans="8:17" x14ac:dyDescent="0.25">
      <c r="H949" s="1">
        <f t="shared" si="79"/>
        <v>100.55999999999857</v>
      </c>
      <c r="I949">
        <f t="shared" si="77"/>
        <v>-20.766666666666314</v>
      </c>
      <c r="N949" s="1">
        <f t="shared" si="80"/>
        <v>103.6999999999984</v>
      </c>
      <c r="O949">
        <f t="shared" si="78"/>
        <v>-62.299999999998946</v>
      </c>
      <c r="Q949">
        <f t="shared" si="81"/>
        <v>93.699999999998951</v>
      </c>
    </row>
    <row r="950" spans="8:17" x14ac:dyDescent="0.25">
      <c r="H950" s="1">
        <f t="shared" si="79"/>
        <v>100.65999999999856</v>
      </c>
      <c r="I950">
        <f t="shared" si="77"/>
        <v>-20.799999999999645</v>
      </c>
      <c r="N950" s="1">
        <f t="shared" si="80"/>
        <v>103.79999999999839</v>
      </c>
      <c r="O950">
        <f t="shared" si="78"/>
        <v>-62.39999999999894</v>
      </c>
      <c r="Q950">
        <f t="shared" si="81"/>
        <v>93.799999999998946</v>
      </c>
    </row>
    <row r="951" spans="8:17" x14ac:dyDescent="0.25">
      <c r="H951" s="1">
        <f t="shared" si="79"/>
        <v>100.75999999999856</v>
      </c>
      <c r="I951">
        <f t="shared" si="77"/>
        <v>-20.833333333332977</v>
      </c>
      <c r="N951" s="1">
        <f t="shared" si="80"/>
        <v>103.89999999999839</v>
      </c>
      <c r="O951">
        <f t="shared" si="78"/>
        <v>-62.499999999998934</v>
      </c>
      <c r="Q951">
        <f t="shared" si="81"/>
        <v>93.89999999999894</v>
      </c>
    </row>
    <row r="952" spans="8:17" x14ac:dyDescent="0.25">
      <c r="H952" s="1">
        <f t="shared" si="79"/>
        <v>100.85999999999855</v>
      </c>
      <c r="I952">
        <f t="shared" si="77"/>
        <v>-20.866666666666308</v>
      </c>
      <c r="N952" s="1">
        <f t="shared" si="80"/>
        <v>103.99999999999838</v>
      </c>
      <c r="O952">
        <f t="shared" si="78"/>
        <v>-62.599999999998929</v>
      </c>
      <c r="Q952">
        <f t="shared" si="81"/>
        <v>93.999999999998934</v>
      </c>
    </row>
    <row r="953" spans="8:17" x14ac:dyDescent="0.25">
      <c r="H953" s="1">
        <f t="shared" si="79"/>
        <v>100.95999999999854</v>
      </c>
      <c r="I953">
        <f t="shared" si="77"/>
        <v>-20.89999999999964</v>
      </c>
      <c r="N953" s="1">
        <f t="shared" si="80"/>
        <v>104.09999999999837</v>
      </c>
      <c r="O953">
        <f t="shared" si="78"/>
        <v>-62.699999999998923</v>
      </c>
      <c r="Q953">
        <f t="shared" si="81"/>
        <v>94.099999999998929</v>
      </c>
    </row>
    <row r="954" spans="8:17" x14ac:dyDescent="0.25">
      <c r="H954" s="1">
        <f t="shared" si="79"/>
        <v>101.05999999999854</v>
      </c>
      <c r="I954">
        <f t="shared" si="77"/>
        <v>-20.933333333332971</v>
      </c>
      <c r="N954" s="1">
        <f t="shared" si="80"/>
        <v>104.19999999999837</v>
      </c>
      <c r="O954">
        <f t="shared" si="78"/>
        <v>-62.799999999998917</v>
      </c>
      <c r="Q954">
        <f t="shared" si="81"/>
        <v>94.199999999998923</v>
      </c>
    </row>
    <row r="955" spans="8:17" x14ac:dyDescent="0.25">
      <c r="H955" s="1">
        <f t="shared" si="79"/>
        <v>101.15999999999853</v>
      </c>
      <c r="I955">
        <f t="shared" si="77"/>
        <v>-20.966666666666303</v>
      </c>
      <c r="N955" s="1">
        <f t="shared" si="80"/>
        <v>104.29999999999836</v>
      </c>
      <c r="O955">
        <f t="shared" si="78"/>
        <v>-62.899999999998911</v>
      </c>
      <c r="Q955">
        <f t="shared" si="81"/>
        <v>94.299999999998917</v>
      </c>
    </row>
    <row r="956" spans="8:17" x14ac:dyDescent="0.25">
      <c r="H956" s="1">
        <f t="shared" si="79"/>
        <v>101.25999999999853</v>
      </c>
      <c r="I956">
        <f t="shared" si="77"/>
        <v>-20.999999999999634</v>
      </c>
      <c r="N956" s="1">
        <f t="shared" si="80"/>
        <v>104.39999999999836</v>
      </c>
      <c r="O956">
        <f t="shared" si="78"/>
        <v>-62.999999999998906</v>
      </c>
      <c r="Q956">
        <f t="shared" si="81"/>
        <v>94.399999999998911</v>
      </c>
    </row>
    <row r="957" spans="8:17" x14ac:dyDescent="0.25">
      <c r="H957" s="1">
        <f t="shared" si="79"/>
        <v>101.35999999999852</v>
      </c>
      <c r="I957">
        <f t="shared" si="77"/>
        <v>-21.033333333332966</v>
      </c>
      <c r="N957" s="1">
        <f t="shared" si="80"/>
        <v>104.49999999999835</v>
      </c>
      <c r="O957">
        <f t="shared" si="78"/>
        <v>-63.0999999999989</v>
      </c>
      <c r="Q957">
        <f t="shared" si="81"/>
        <v>94.499999999998906</v>
      </c>
    </row>
    <row r="958" spans="8:17" x14ac:dyDescent="0.25">
      <c r="H958" s="1">
        <f t="shared" si="79"/>
        <v>101.45999999999852</v>
      </c>
      <c r="I958">
        <f t="shared" si="77"/>
        <v>-21.066666666666297</v>
      </c>
      <c r="N958" s="1">
        <f t="shared" si="80"/>
        <v>104.59999999999835</v>
      </c>
      <c r="O958">
        <f t="shared" si="78"/>
        <v>-63.199999999998894</v>
      </c>
      <c r="Q958">
        <f t="shared" si="81"/>
        <v>94.5999999999989</v>
      </c>
    </row>
    <row r="959" spans="8:17" x14ac:dyDescent="0.25">
      <c r="H959" s="1">
        <f t="shared" si="79"/>
        <v>101.55999999999851</v>
      </c>
      <c r="I959">
        <f t="shared" si="77"/>
        <v>-21.099999999999628</v>
      </c>
      <c r="N959" s="1">
        <f t="shared" si="80"/>
        <v>104.69999999999834</v>
      </c>
      <c r="O959">
        <f t="shared" si="78"/>
        <v>-63.299999999998889</v>
      </c>
      <c r="Q959">
        <f t="shared" si="81"/>
        <v>94.699999999998894</v>
      </c>
    </row>
    <row r="960" spans="8:17" x14ac:dyDescent="0.25">
      <c r="H960" s="1">
        <f t="shared" si="79"/>
        <v>101.6599999999985</v>
      </c>
      <c r="I960">
        <f t="shared" si="77"/>
        <v>-21.13333333333296</v>
      </c>
      <c r="N960" s="1">
        <f t="shared" si="80"/>
        <v>104.79999999999833</v>
      </c>
      <c r="O960">
        <f t="shared" si="78"/>
        <v>-63.399999999998883</v>
      </c>
      <c r="Q960">
        <f t="shared" si="81"/>
        <v>94.799999999998889</v>
      </c>
    </row>
    <row r="961" spans="8:17" x14ac:dyDescent="0.25">
      <c r="H961" s="1">
        <f t="shared" si="79"/>
        <v>101.7599999999985</v>
      </c>
      <c r="I961">
        <f t="shared" si="77"/>
        <v>-21.166666666666291</v>
      </c>
      <c r="N961" s="1">
        <f t="shared" si="80"/>
        <v>104.89999999999833</v>
      </c>
      <c r="O961">
        <f t="shared" si="78"/>
        <v>-63.499999999998877</v>
      </c>
      <c r="Q961">
        <f t="shared" si="81"/>
        <v>94.899999999998883</v>
      </c>
    </row>
    <row r="962" spans="8:17" x14ac:dyDescent="0.25">
      <c r="H962" s="1">
        <f t="shared" si="79"/>
        <v>101.85999999999849</v>
      </c>
      <c r="I962">
        <f t="shared" si="77"/>
        <v>-21.199999999999623</v>
      </c>
      <c r="N962" s="1">
        <f t="shared" si="80"/>
        <v>104.99999999999832</v>
      </c>
      <c r="O962">
        <f t="shared" si="78"/>
        <v>-63.599999999998872</v>
      </c>
      <c r="Q962">
        <f t="shared" si="81"/>
        <v>94.999999999998877</v>
      </c>
    </row>
    <row r="963" spans="8:17" x14ac:dyDescent="0.25">
      <c r="H963" s="1">
        <f t="shared" si="79"/>
        <v>101.95999999999849</v>
      </c>
      <c r="I963">
        <f t="shared" si="77"/>
        <v>-21.233333333332954</v>
      </c>
      <c r="N963" s="1">
        <f t="shared" si="80"/>
        <v>105.09999999999832</v>
      </c>
      <c r="O963">
        <f t="shared" si="78"/>
        <v>-63.699999999998866</v>
      </c>
      <c r="Q963">
        <f t="shared" si="81"/>
        <v>95.099999999998872</v>
      </c>
    </row>
    <row r="964" spans="8:17" x14ac:dyDescent="0.25">
      <c r="H964" s="1">
        <f t="shared" si="79"/>
        <v>102.05999999999848</v>
      </c>
      <c r="I964">
        <f t="shared" si="77"/>
        <v>-21.266666666666286</v>
      </c>
      <c r="N964" s="1">
        <f t="shared" si="80"/>
        <v>105.19999999999831</v>
      </c>
      <c r="O964">
        <f t="shared" si="78"/>
        <v>-63.79999999999886</v>
      </c>
      <c r="Q964">
        <f t="shared" si="81"/>
        <v>95.199999999998866</v>
      </c>
    </row>
    <row r="965" spans="8:17" x14ac:dyDescent="0.25">
      <c r="H965" s="1">
        <f t="shared" si="79"/>
        <v>102.15999999999848</v>
      </c>
      <c r="I965">
        <f t="shared" si="77"/>
        <v>-21.299999999999617</v>
      </c>
      <c r="N965" s="1">
        <f t="shared" si="80"/>
        <v>105.29999999999831</v>
      </c>
      <c r="O965">
        <f t="shared" si="78"/>
        <v>-63.899999999998855</v>
      </c>
      <c r="Q965">
        <f t="shared" si="81"/>
        <v>95.29999999999886</v>
      </c>
    </row>
    <row r="966" spans="8:17" x14ac:dyDescent="0.25">
      <c r="H966" s="1">
        <f t="shared" si="79"/>
        <v>102.25999999999847</v>
      </c>
      <c r="I966">
        <f t="shared" si="77"/>
        <v>-21.333333333332948</v>
      </c>
      <c r="N966" s="1">
        <f t="shared" si="80"/>
        <v>105.3999999999983</v>
      </c>
      <c r="O966">
        <f t="shared" si="78"/>
        <v>-63.999999999998849</v>
      </c>
      <c r="Q966">
        <f t="shared" si="81"/>
        <v>95.399999999998855</v>
      </c>
    </row>
    <row r="967" spans="8:17" x14ac:dyDescent="0.25">
      <c r="H967" s="1">
        <f t="shared" si="79"/>
        <v>102.35999999999846</v>
      </c>
      <c r="I967">
        <f t="shared" si="77"/>
        <v>-21.36666666666628</v>
      </c>
      <c r="N967" s="1">
        <f t="shared" si="80"/>
        <v>105.49999999999829</v>
      </c>
      <c r="O967">
        <f t="shared" si="78"/>
        <v>-64.099999999998843</v>
      </c>
      <c r="Q967">
        <f t="shared" si="81"/>
        <v>95.499999999998849</v>
      </c>
    </row>
    <row r="968" spans="8:17" x14ac:dyDescent="0.25">
      <c r="H968" s="1">
        <f t="shared" si="79"/>
        <v>102.45999999999846</v>
      </c>
      <c r="I968">
        <f t="shared" si="77"/>
        <v>-21.399999999999611</v>
      </c>
      <c r="N968" s="1">
        <f t="shared" si="80"/>
        <v>105.59999999999829</v>
      </c>
      <c r="O968">
        <f t="shared" si="78"/>
        <v>-64.199999999998838</v>
      </c>
      <c r="Q968">
        <f t="shared" si="81"/>
        <v>95.599999999998843</v>
      </c>
    </row>
    <row r="969" spans="8:17" x14ac:dyDescent="0.25">
      <c r="H969" s="1">
        <f t="shared" si="79"/>
        <v>102.55999999999845</v>
      </c>
      <c r="I969">
        <f t="shared" si="77"/>
        <v>-21.433333333332943</v>
      </c>
      <c r="N969" s="1">
        <f t="shared" si="80"/>
        <v>105.69999999999828</v>
      </c>
      <c r="O969">
        <f t="shared" si="78"/>
        <v>-64.299999999998832</v>
      </c>
      <c r="Q969">
        <f t="shared" si="81"/>
        <v>95.699999999998838</v>
      </c>
    </row>
    <row r="970" spans="8:17" x14ac:dyDescent="0.25">
      <c r="H970" s="1">
        <f t="shared" si="79"/>
        <v>102.65999999999845</v>
      </c>
      <c r="I970">
        <f t="shared" si="77"/>
        <v>-21.466666666666274</v>
      </c>
      <c r="N970" s="1">
        <f t="shared" si="80"/>
        <v>105.79999999999828</v>
      </c>
      <c r="O970">
        <f t="shared" si="78"/>
        <v>-64.399999999998826</v>
      </c>
      <c r="Q970">
        <f t="shared" si="81"/>
        <v>95.799999999998832</v>
      </c>
    </row>
    <row r="971" spans="8:17" x14ac:dyDescent="0.25">
      <c r="H971" s="1">
        <f t="shared" si="79"/>
        <v>102.75999999999844</v>
      </c>
      <c r="I971">
        <f t="shared" si="77"/>
        <v>-21.499999999999606</v>
      </c>
      <c r="N971" s="1">
        <f t="shared" si="80"/>
        <v>105.89999999999827</v>
      </c>
      <c r="O971">
        <f t="shared" si="78"/>
        <v>-64.49999999999882</v>
      </c>
      <c r="Q971">
        <f t="shared" si="81"/>
        <v>95.899999999998826</v>
      </c>
    </row>
    <row r="972" spans="8:17" x14ac:dyDescent="0.25">
      <c r="H972" s="1">
        <f t="shared" si="79"/>
        <v>102.85999999999844</v>
      </c>
      <c r="I972">
        <f t="shared" si="77"/>
        <v>-21.533333333332937</v>
      </c>
      <c r="N972" s="1">
        <f t="shared" si="80"/>
        <v>105.99999999999827</v>
      </c>
      <c r="O972">
        <f t="shared" si="78"/>
        <v>-64.599999999998815</v>
      </c>
      <c r="Q972">
        <f t="shared" si="81"/>
        <v>95.99999999999882</v>
      </c>
    </row>
    <row r="973" spans="8:17" x14ac:dyDescent="0.25">
      <c r="H973" s="1">
        <f t="shared" si="79"/>
        <v>102.95999999999843</v>
      </c>
      <c r="I973">
        <f t="shared" ref="I973:I1036" si="82">(I$9/$L$2)-((Q973)/($L$2))</f>
        <v>-21.566666666666272</v>
      </c>
      <c r="N973" s="1">
        <f t="shared" si="80"/>
        <v>106.09999999999826</v>
      </c>
      <c r="O973">
        <f t="shared" ref="O973:O1036" si="83">$L$2*I973</f>
        <v>-64.699999999998823</v>
      </c>
      <c r="Q973">
        <f t="shared" si="81"/>
        <v>96.099999999998815</v>
      </c>
    </row>
    <row r="974" spans="8:17" x14ac:dyDescent="0.25">
      <c r="H974" s="1">
        <f t="shared" ref="H974:H1037" si="84">H973+0.1</f>
        <v>103.05999999999842</v>
      </c>
      <c r="I974">
        <f t="shared" si="82"/>
        <v>-21.599999999999604</v>
      </c>
      <c r="N974" s="1">
        <f t="shared" ref="N974:N1037" si="85">N973+0.1</f>
        <v>106.19999999999825</v>
      </c>
      <c r="O974">
        <f t="shared" si="83"/>
        <v>-64.799999999998818</v>
      </c>
      <c r="Q974">
        <f t="shared" ref="Q974:Q1037" si="86">Q973+0.1</f>
        <v>96.199999999998809</v>
      </c>
    </row>
    <row r="975" spans="8:17" x14ac:dyDescent="0.25">
      <c r="H975" s="1">
        <f t="shared" si="84"/>
        <v>103.15999999999842</v>
      </c>
      <c r="I975">
        <f t="shared" si="82"/>
        <v>-21.633333333332935</v>
      </c>
      <c r="N975" s="1">
        <f t="shared" si="85"/>
        <v>106.29999999999825</v>
      </c>
      <c r="O975">
        <f t="shared" si="83"/>
        <v>-64.899999999998812</v>
      </c>
      <c r="Q975">
        <f t="shared" si="86"/>
        <v>96.299999999998803</v>
      </c>
    </row>
    <row r="976" spans="8:17" x14ac:dyDescent="0.25">
      <c r="H976" s="1">
        <f t="shared" si="84"/>
        <v>103.25999999999841</v>
      </c>
      <c r="I976">
        <f t="shared" si="82"/>
        <v>-21.666666666666266</v>
      </c>
      <c r="N976" s="1">
        <f t="shared" si="85"/>
        <v>106.39999999999824</v>
      </c>
      <c r="O976">
        <f t="shared" si="83"/>
        <v>-64.999999999998806</v>
      </c>
      <c r="Q976">
        <f t="shared" si="86"/>
        <v>96.399999999998798</v>
      </c>
    </row>
    <row r="977" spans="8:17" x14ac:dyDescent="0.25">
      <c r="H977" s="1">
        <f t="shared" si="84"/>
        <v>103.35999999999841</v>
      </c>
      <c r="I977">
        <f t="shared" si="82"/>
        <v>-21.699999999999598</v>
      </c>
      <c r="N977" s="1">
        <f t="shared" si="85"/>
        <v>106.49999999999824</v>
      </c>
      <c r="O977">
        <f t="shared" si="83"/>
        <v>-65.099999999998801</v>
      </c>
      <c r="Q977">
        <f t="shared" si="86"/>
        <v>96.499999999998792</v>
      </c>
    </row>
    <row r="978" spans="8:17" x14ac:dyDescent="0.25">
      <c r="H978" s="1">
        <f t="shared" si="84"/>
        <v>103.4599999999984</v>
      </c>
      <c r="I978">
        <f t="shared" si="82"/>
        <v>-21.733333333332929</v>
      </c>
      <c r="N978" s="1">
        <f t="shared" si="85"/>
        <v>106.59999999999823</v>
      </c>
      <c r="O978">
        <f t="shared" si="83"/>
        <v>-65.199999999998795</v>
      </c>
      <c r="Q978">
        <f t="shared" si="86"/>
        <v>96.599999999998786</v>
      </c>
    </row>
    <row r="979" spans="8:17" x14ac:dyDescent="0.25">
      <c r="H979" s="1">
        <f t="shared" si="84"/>
        <v>103.5599999999984</v>
      </c>
      <c r="I979">
        <f t="shared" si="82"/>
        <v>-21.766666666666261</v>
      </c>
      <c r="N979" s="1">
        <f t="shared" si="85"/>
        <v>106.69999999999823</v>
      </c>
      <c r="O979">
        <f t="shared" si="83"/>
        <v>-65.299999999998789</v>
      </c>
      <c r="Q979">
        <f t="shared" si="86"/>
        <v>96.699999999998781</v>
      </c>
    </row>
    <row r="980" spans="8:17" x14ac:dyDescent="0.25">
      <c r="H980" s="1">
        <f t="shared" si="84"/>
        <v>103.65999999999839</v>
      </c>
      <c r="I980">
        <f t="shared" si="82"/>
        <v>-21.799999999999592</v>
      </c>
      <c r="N980" s="1">
        <f t="shared" si="85"/>
        <v>106.79999999999822</v>
      </c>
      <c r="O980">
        <f t="shared" si="83"/>
        <v>-65.399999999998784</v>
      </c>
      <c r="Q980">
        <f t="shared" si="86"/>
        <v>96.799999999998775</v>
      </c>
    </row>
    <row r="981" spans="8:17" x14ac:dyDescent="0.25">
      <c r="H981" s="1">
        <f t="shared" si="84"/>
        <v>103.75999999999839</v>
      </c>
      <c r="I981">
        <f t="shared" si="82"/>
        <v>-21.833333333332924</v>
      </c>
      <c r="N981" s="1">
        <f t="shared" si="85"/>
        <v>106.89999999999822</v>
      </c>
      <c r="O981">
        <f t="shared" si="83"/>
        <v>-65.499999999998778</v>
      </c>
      <c r="Q981">
        <f t="shared" si="86"/>
        <v>96.899999999998769</v>
      </c>
    </row>
    <row r="982" spans="8:17" x14ac:dyDescent="0.25">
      <c r="H982" s="1">
        <f t="shared" si="84"/>
        <v>103.85999999999838</v>
      </c>
      <c r="I982">
        <f t="shared" si="82"/>
        <v>-21.866666666666255</v>
      </c>
      <c r="N982" s="1">
        <f t="shared" si="85"/>
        <v>106.99999999999821</v>
      </c>
      <c r="O982">
        <f t="shared" si="83"/>
        <v>-65.599999999998772</v>
      </c>
      <c r="Q982">
        <f t="shared" si="86"/>
        <v>96.999999999998764</v>
      </c>
    </row>
    <row r="983" spans="8:17" x14ac:dyDescent="0.25">
      <c r="H983" s="1">
        <f t="shared" si="84"/>
        <v>103.95999999999837</v>
      </c>
      <c r="I983">
        <f t="shared" si="82"/>
        <v>-21.899999999999586</v>
      </c>
      <c r="N983" s="1">
        <f t="shared" si="85"/>
        <v>107.0999999999982</v>
      </c>
      <c r="O983">
        <f t="shared" si="83"/>
        <v>-65.699999999998766</v>
      </c>
      <c r="Q983">
        <f t="shared" si="86"/>
        <v>97.099999999998758</v>
      </c>
    </row>
    <row r="984" spans="8:17" x14ac:dyDescent="0.25">
      <c r="H984" s="1">
        <f t="shared" si="84"/>
        <v>104.05999999999837</v>
      </c>
      <c r="I984">
        <f t="shared" si="82"/>
        <v>-21.933333333332918</v>
      </c>
      <c r="N984" s="1">
        <f t="shared" si="85"/>
        <v>107.1999999999982</v>
      </c>
      <c r="O984">
        <f t="shared" si="83"/>
        <v>-65.799999999998761</v>
      </c>
      <c r="Q984">
        <f t="shared" si="86"/>
        <v>97.199999999998752</v>
      </c>
    </row>
    <row r="985" spans="8:17" x14ac:dyDescent="0.25">
      <c r="H985" s="1">
        <f t="shared" si="84"/>
        <v>104.15999999999836</v>
      </c>
      <c r="I985">
        <f t="shared" si="82"/>
        <v>-21.966666666666249</v>
      </c>
      <c r="N985" s="1">
        <f t="shared" si="85"/>
        <v>107.29999999999819</v>
      </c>
      <c r="O985">
        <f t="shared" si="83"/>
        <v>-65.899999999998755</v>
      </c>
      <c r="Q985">
        <f t="shared" si="86"/>
        <v>97.299999999998747</v>
      </c>
    </row>
    <row r="986" spans="8:17" x14ac:dyDescent="0.25">
      <c r="H986" s="1">
        <f t="shared" si="84"/>
        <v>104.25999999999836</v>
      </c>
      <c r="I986">
        <f t="shared" si="82"/>
        <v>-21.999999999999581</v>
      </c>
      <c r="N986" s="1">
        <f t="shared" si="85"/>
        <v>107.39999999999819</v>
      </c>
      <c r="O986">
        <f t="shared" si="83"/>
        <v>-65.999999999998749</v>
      </c>
      <c r="Q986">
        <f t="shared" si="86"/>
        <v>97.399999999998741</v>
      </c>
    </row>
    <row r="987" spans="8:17" x14ac:dyDescent="0.25">
      <c r="H987" s="1">
        <f t="shared" si="84"/>
        <v>104.35999999999835</v>
      </c>
      <c r="I987">
        <f t="shared" si="82"/>
        <v>-22.033333333332912</v>
      </c>
      <c r="N987" s="1">
        <f t="shared" si="85"/>
        <v>107.49999999999818</v>
      </c>
      <c r="O987">
        <f t="shared" si="83"/>
        <v>-66.099999999998744</v>
      </c>
      <c r="Q987">
        <f t="shared" si="86"/>
        <v>97.499999999998735</v>
      </c>
    </row>
    <row r="988" spans="8:17" x14ac:dyDescent="0.25">
      <c r="H988" s="1">
        <f t="shared" si="84"/>
        <v>104.45999999999835</v>
      </c>
      <c r="I988">
        <f t="shared" si="82"/>
        <v>-22.066666666666244</v>
      </c>
      <c r="N988" s="1">
        <f t="shared" si="85"/>
        <v>107.59999999999818</v>
      </c>
      <c r="O988">
        <f t="shared" si="83"/>
        <v>-66.199999999998738</v>
      </c>
      <c r="Q988">
        <f t="shared" si="86"/>
        <v>97.59999999999873</v>
      </c>
    </row>
    <row r="989" spans="8:17" x14ac:dyDescent="0.25">
      <c r="H989" s="1">
        <f t="shared" si="84"/>
        <v>104.55999999999834</v>
      </c>
      <c r="I989">
        <f t="shared" si="82"/>
        <v>-22.099999999999575</v>
      </c>
      <c r="N989" s="1">
        <f t="shared" si="85"/>
        <v>107.69999999999817</v>
      </c>
      <c r="O989">
        <f t="shared" si="83"/>
        <v>-66.299999999998732</v>
      </c>
      <c r="Q989">
        <f t="shared" si="86"/>
        <v>97.699999999998724</v>
      </c>
    </row>
    <row r="990" spans="8:17" x14ac:dyDescent="0.25">
      <c r="H990" s="1">
        <f t="shared" si="84"/>
        <v>104.65999999999833</v>
      </c>
      <c r="I990">
        <f t="shared" si="82"/>
        <v>-22.133333333332907</v>
      </c>
      <c r="N990" s="1">
        <f t="shared" si="85"/>
        <v>107.79999999999816</v>
      </c>
      <c r="O990">
        <f t="shared" si="83"/>
        <v>-66.399999999998727</v>
      </c>
      <c r="Q990">
        <f t="shared" si="86"/>
        <v>97.799999999998718</v>
      </c>
    </row>
    <row r="991" spans="8:17" x14ac:dyDescent="0.25">
      <c r="H991" s="1">
        <f t="shared" si="84"/>
        <v>104.75999999999833</v>
      </c>
      <c r="I991">
        <f t="shared" si="82"/>
        <v>-22.166666666666238</v>
      </c>
      <c r="N991" s="1">
        <f t="shared" si="85"/>
        <v>107.89999999999816</v>
      </c>
      <c r="O991">
        <f t="shared" si="83"/>
        <v>-66.499999999998721</v>
      </c>
      <c r="Q991">
        <f t="shared" si="86"/>
        <v>97.899999999998712</v>
      </c>
    </row>
    <row r="992" spans="8:17" x14ac:dyDescent="0.25">
      <c r="H992" s="1">
        <f t="shared" si="84"/>
        <v>104.85999999999832</v>
      </c>
      <c r="I992">
        <f t="shared" si="82"/>
        <v>-22.199999999999569</v>
      </c>
      <c r="N992" s="1">
        <f t="shared" si="85"/>
        <v>107.99999999999815</v>
      </c>
      <c r="O992">
        <f t="shared" si="83"/>
        <v>-66.599999999998715</v>
      </c>
      <c r="Q992">
        <f t="shared" si="86"/>
        <v>97.999999999998707</v>
      </c>
    </row>
    <row r="993" spans="8:17" x14ac:dyDescent="0.25">
      <c r="H993" s="1">
        <f t="shared" si="84"/>
        <v>104.95999999999832</v>
      </c>
      <c r="I993">
        <f t="shared" si="82"/>
        <v>-22.233333333332901</v>
      </c>
      <c r="N993" s="1">
        <f t="shared" si="85"/>
        <v>108.09999999999815</v>
      </c>
      <c r="O993">
        <f t="shared" si="83"/>
        <v>-66.69999999999871</v>
      </c>
      <c r="Q993">
        <f t="shared" si="86"/>
        <v>98.099999999998701</v>
      </c>
    </row>
    <row r="994" spans="8:17" x14ac:dyDescent="0.25">
      <c r="H994" s="1">
        <f t="shared" si="84"/>
        <v>105.05999999999831</v>
      </c>
      <c r="I994">
        <f t="shared" si="82"/>
        <v>-22.266666666666232</v>
      </c>
      <c r="N994" s="1">
        <f t="shared" si="85"/>
        <v>108.19999999999814</v>
      </c>
      <c r="O994">
        <f t="shared" si="83"/>
        <v>-66.799999999998704</v>
      </c>
      <c r="Q994">
        <f t="shared" si="86"/>
        <v>98.199999999998695</v>
      </c>
    </row>
    <row r="995" spans="8:17" x14ac:dyDescent="0.25">
      <c r="H995" s="1">
        <f t="shared" si="84"/>
        <v>105.15999999999831</v>
      </c>
      <c r="I995">
        <f t="shared" si="82"/>
        <v>-22.299999999999564</v>
      </c>
      <c r="N995" s="1">
        <f t="shared" si="85"/>
        <v>108.29999999999814</v>
      </c>
      <c r="O995">
        <f t="shared" si="83"/>
        <v>-66.899999999998698</v>
      </c>
      <c r="Q995">
        <f t="shared" si="86"/>
        <v>98.29999999999869</v>
      </c>
    </row>
    <row r="996" spans="8:17" x14ac:dyDescent="0.25">
      <c r="H996" s="1">
        <f t="shared" si="84"/>
        <v>105.2599999999983</v>
      </c>
      <c r="I996">
        <f t="shared" si="82"/>
        <v>-22.333333333332895</v>
      </c>
      <c r="N996" s="1">
        <f t="shared" si="85"/>
        <v>108.39999999999813</v>
      </c>
      <c r="O996">
        <f t="shared" si="83"/>
        <v>-66.999999999998693</v>
      </c>
      <c r="Q996">
        <f t="shared" si="86"/>
        <v>98.399999999998684</v>
      </c>
    </row>
    <row r="997" spans="8:17" x14ac:dyDescent="0.25">
      <c r="H997" s="1">
        <f t="shared" si="84"/>
        <v>105.35999999999829</v>
      </c>
      <c r="I997">
        <f t="shared" si="82"/>
        <v>-22.366666666666227</v>
      </c>
      <c r="N997" s="1">
        <f t="shared" si="85"/>
        <v>108.49999999999812</v>
      </c>
      <c r="O997">
        <f t="shared" si="83"/>
        <v>-67.099999999998687</v>
      </c>
      <c r="Q997">
        <f t="shared" si="86"/>
        <v>98.499999999998678</v>
      </c>
    </row>
    <row r="998" spans="8:17" x14ac:dyDescent="0.25">
      <c r="H998" s="1">
        <f t="shared" si="84"/>
        <v>105.45999999999829</v>
      </c>
      <c r="I998">
        <f t="shared" si="82"/>
        <v>-22.399999999999558</v>
      </c>
      <c r="N998" s="1">
        <f t="shared" si="85"/>
        <v>108.59999999999812</v>
      </c>
      <c r="O998">
        <f t="shared" si="83"/>
        <v>-67.199999999998681</v>
      </c>
      <c r="Q998">
        <f t="shared" si="86"/>
        <v>98.599999999998673</v>
      </c>
    </row>
    <row r="999" spans="8:17" x14ac:dyDescent="0.25">
      <c r="H999" s="1">
        <f t="shared" si="84"/>
        <v>105.55999999999828</v>
      </c>
      <c r="I999">
        <f t="shared" si="82"/>
        <v>-22.433333333332889</v>
      </c>
      <c r="N999" s="1">
        <f t="shared" si="85"/>
        <v>108.69999999999811</v>
      </c>
      <c r="O999">
        <f t="shared" si="83"/>
        <v>-67.299999999998676</v>
      </c>
      <c r="Q999">
        <f t="shared" si="86"/>
        <v>98.699999999998667</v>
      </c>
    </row>
    <row r="1000" spans="8:17" x14ac:dyDescent="0.25">
      <c r="H1000" s="1">
        <f t="shared" si="84"/>
        <v>105.65999999999828</v>
      </c>
      <c r="I1000">
        <f t="shared" si="82"/>
        <v>-22.466666666666221</v>
      </c>
      <c r="N1000" s="1">
        <f t="shared" si="85"/>
        <v>108.79999999999811</v>
      </c>
      <c r="O1000">
        <f t="shared" si="83"/>
        <v>-67.39999999999867</v>
      </c>
      <c r="Q1000">
        <f t="shared" si="86"/>
        <v>98.799999999998661</v>
      </c>
    </row>
    <row r="1001" spans="8:17" x14ac:dyDescent="0.25">
      <c r="H1001" s="1">
        <f t="shared" si="84"/>
        <v>105.75999999999827</v>
      </c>
      <c r="I1001">
        <f t="shared" si="82"/>
        <v>-22.499999999999552</v>
      </c>
      <c r="N1001" s="1">
        <f t="shared" si="85"/>
        <v>108.8999999999981</v>
      </c>
      <c r="O1001">
        <f t="shared" si="83"/>
        <v>-67.499999999998664</v>
      </c>
      <c r="Q1001">
        <f t="shared" si="86"/>
        <v>98.899999999998656</v>
      </c>
    </row>
    <row r="1002" spans="8:17" x14ac:dyDescent="0.25">
      <c r="H1002" s="1">
        <f t="shared" si="84"/>
        <v>105.85999999999827</v>
      </c>
      <c r="I1002">
        <f t="shared" si="82"/>
        <v>-22.533333333332884</v>
      </c>
      <c r="N1002" s="1">
        <f t="shared" si="85"/>
        <v>108.9999999999981</v>
      </c>
      <c r="O1002">
        <f t="shared" si="83"/>
        <v>-67.599999999998658</v>
      </c>
      <c r="Q1002">
        <f t="shared" si="86"/>
        <v>98.99999999999865</v>
      </c>
    </row>
    <row r="1003" spans="8:17" x14ac:dyDescent="0.25">
      <c r="H1003" s="1">
        <f t="shared" si="84"/>
        <v>105.95999999999826</v>
      </c>
      <c r="I1003">
        <f t="shared" si="82"/>
        <v>-22.566666666666215</v>
      </c>
      <c r="N1003" s="1">
        <f t="shared" si="85"/>
        <v>109.09999999999809</v>
      </c>
      <c r="O1003">
        <f t="shared" si="83"/>
        <v>-67.699999999998653</v>
      </c>
      <c r="Q1003">
        <f t="shared" si="86"/>
        <v>99.099999999998644</v>
      </c>
    </row>
    <row r="1004" spans="8:17" x14ac:dyDescent="0.25">
      <c r="H1004" s="1">
        <f t="shared" si="84"/>
        <v>106.05999999999825</v>
      </c>
      <c r="I1004">
        <f t="shared" si="82"/>
        <v>-22.599999999999547</v>
      </c>
      <c r="N1004" s="1">
        <f t="shared" si="85"/>
        <v>109.19999999999808</v>
      </c>
      <c r="O1004">
        <f t="shared" si="83"/>
        <v>-67.799999999998647</v>
      </c>
      <c r="Q1004">
        <f t="shared" si="86"/>
        <v>99.199999999998639</v>
      </c>
    </row>
    <row r="1005" spans="8:17" x14ac:dyDescent="0.25">
      <c r="H1005" s="1">
        <f t="shared" si="84"/>
        <v>106.15999999999825</v>
      </c>
      <c r="I1005">
        <f t="shared" si="82"/>
        <v>-22.633333333332878</v>
      </c>
      <c r="N1005" s="1">
        <f t="shared" si="85"/>
        <v>109.29999999999808</v>
      </c>
      <c r="O1005">
        <f t="shared" si="83"/>
        <v>-67.899999999998641</v>
      </c>
      <c r="Q1005">
        <f t="shared" si="86"/>
        <v>99.299999999998633</v>
      </c>
    </row>
    <row r="1006" spans="8:17" x14ac:dyDescent="0.25">
      <c r="H1006" s="1">
        <f t="shared" si="84"/>
        <v>106.25999999999824</v>
      </c>
      <c r="I1006">
        <f t="shared" si="82"/>
        <v>-22.66666666666621</v>
      </c>
      <c r="N1006" s="1">
        <f t="shared" si="85"/>
        <v>109.39999999999807</v>
      </c>
      <c r="O1006">
        <f t="shared" si="83"/>
        <v>-67.999999999998636</v>
      </c>
      <c r="Q1006">
        <f t="shared" si="86"/>
        <v>99.399999999998627</v>
      </c>
    </row>
    <row r="1007" spans="8:17" x14ac:dyDescent="0.25">
      <c r="H1007" s="1">
        <f t="shared" si="84"/>
        <v>106.35999999999824</v>
      </c>
      <c r="I1007">
        <f t="shared" si="82"/>
        <v>-22.699999999999541</v>
      </c>
      <c r="N1007" s="1">
        <f t="shared" si="85"/>
        <v>109.49999999999807</v>
      </c>
      <c r="O1007">
        <f t="shared" si="83"/>
        <v>-68.09999999999863</v>
      </c>
      <c r="Q1007">
        <f t="shared" si="86"/>
        <v>99.499999999998622</v>
      </c>
    </row>
    <row r="1008" spans="8:17" x14ac:dyDescent="0.25">
      <c r="H1008" s="1">
        <f t="shared" si="84"/>
        <v>106.45999999999823</v>
      </c>
      <c r="I1008">
        <f t="shared" si="82"/>
        <v>-22.733333333332872</v>
      </c>
      <c r="N1008" s="1">
        <f t="shared" si="85"/>
        <v>109.59999999999806</v>
      </c>
      <c r="O1008">
        <f t="shared" si="83"/>
        <v>-68.199999999998624</v>
      </c>
      <c r="Q1008">
        <f t="shared" si="86"/>
        <v>99.599999999998616</v>
      </c>
    </row>
    <row r="1009" spans="8:17" x14ac:dyDescent="0.25">
      <c r="H1009" s="1">
        <f t="shared" si="84"/>
        <v>106.55999999999823</v>
      </c>
      <c r="I1009">
        <f t="shared" si="82"/>
        <v>-22.766666666666204</v>
      </c>
      <c r="N1009" s="1">
        <f t="shared" si="85"/>
        <v>109.69999999999806</v>
      </c>
      <c r="O1009">
        <f t="shared" si="83"/>
        <v>-68.299999999998619</v>
      </c>
      <c r="Q1009">
        <f t="shared" si="86"/>
        <v>99.69999999999861</v>
      </c>
    </row>
    <row r="1010" spans="8:17" x14ac:dyDescent="0.25">
      <c r="H1010" s="1">
        <f t="shared" si="84"/>
        <v>106.65999999999822</v>
      </c>
      <c r="I1010">
        <f t="shared" si="82"/>
        <v>-22.799999999999535</v>
      </c>
      <c r="N1010" s="1">
        <f t="shared" si="85"/>
        <v>109.79999999999805</v>
      </c>
      <c r="O1010">
        <f t="shared" si="83"/>
        <v>-68.399999999998613</v>
      </c>
      <c r="Q1010">
        <f t="shared" si="86"/>
        <v>99.799999999998604</v>
      </c>
    </row>
    <row r="1011" spans="8:17" x14ac:dyDescent="0.25">
      <c r="H1011" s="1">
        <f t="shared" si="84"/>
        <v>106.75999999999821</v>
      </c>
      <c r="I1011">
        <f t="shared" si="82"/>
        <v>-22.833333333332867</v>
      </c>
      <c r="N1011" s="1">
        <f t="shared" si="85"/>
        <v>109.89999999999804</v>
      </c>
      <c r="O1011">
        <f t="shared" si="83"/>
        <v>-68.499999999998607</v>
      </c>
      <c r="Q1011">
        <f t="shared" si="86"/>
        <v>99.899999999998599</v>
      </c>
    </row>
    <row r="1012" spans="8:17" x14ac:dyDescent="0.25">
      <c r="H1012" s="1">
        <f t="shared" si="84"/>
        <v>106.85999999999821</v>
      </c>
      <c r="I1012">
        <f t="shared" si="82"/>
        <v>-22.866666666666198</v>
      </c>
      <c r="N1012" s="1">
        <f t="shared" si="85"/>
        <v>109.99999999999804</v>
      </c>
      <c r="O1012">
        <f t="shared" si="83"/>
        <v>-68.599999999998602</v>
      </c>
      <c r="Q1012">
        <f t="shared" si="86"/>
        <v>99.999999999998593</v>
      </c>
    </row>
    <row r="1013" spans="8:17" x14ac:dyDescent="0.25">
      <c r="H1013" s="1">
        <f t="shared" si="84"/>
        <v>106.9599999999982</v>
      </c>
      <c r="I1013">
        <f t="shared" si="82"/>
        <v>-22.89999999999953</v>
      </c>
      <c r="N1013" s="1">
        <f t="shared" si="85"/>
        <v>110.09999999999803</v>
      </c>
      <c r="O1013">
        <f t="shared" si="83"/>
        <v>-68.699999999998596</v>
      </c>
      <c r="Q1013">
        <f t="shared" si="86"/>
        <v>100.09999999999859</v>
      </c>
    </row>
    <row r="1014" spans="8:17" x14ac:dyDescent="0.25">
      <c r="H1014" s="1">
        <f t="shared" si="84"/>
        <v>107.0599999999982</v>
      </c>
      <c r="I1014">
        <f t="shared" si="82"/>
        <v>-22.933333333332861</v>
      </c>
      <c r="N1014" s="1">
        <f t="shared" si="85"/>
        <v>110.19999999999803</v>
      </c>
      <c r="O1014">
        <f t="shared" si="83"/>
        <v>-68.79999999999859</v>
      </c>
      <c r="Q1014">
        <f t="shared" si="86"/>
        <v>100.19999999999858</v>
      </c>
    </row>
    <row r="1015" spans="8:17" x14ac:dyDescent="0.25">
      <c r="H1015" s="1">
        <f t="shared" si="84"/>
        <v>107.15999999999819</v>
      </c>
      <c r="I1015">
        <f t="shared" si="82"/>
        <v>-22.966666666666192</v>
      </c>
      <c r="N1015" s="1">
        <f t="shared" si="85"/>
        <v>110.29999999999802</v>
      </c>
      <c r="O1015">
        <f t="shared" si="83"/>
        <v>-68.899999999998585</v>
      </c>
      <c r="Q1015">
        <f t="shared" si="86"/>
        <v>100.29999999999858</v>
      </c>
    </row>
    <row r="1016" spans="8:17" x14ac:dyDescent="0.25">
      <c r="H1016" s="1">
        <f t="shared" si="84"/>
        <v>107.25999999999819</v>
      </c>
      <c r="I1016">
        <f t="shared" si="82"/>
        <v>-22.999999999999524</v>
      </c>
      <c r="N1016" s="1">
        <f t="shared" si="85"/>
        <v>110.39999999999802</v>
      </c>
      <c r="O1016">
        <f t="shared" si="83"/>
        <v>-68.999999999998579</v>
      </c>
      <c r="Q1016">
        <f t="shared" si="86"/>
        <v>100.39999999999857</v>
      </c>
    </row>
    <row r="1017" spans="8:17" x14ac:dyDescent="0.25">
      <c r="H1017" s="1">
        <f t="shared" si="84"/>
        <v>107.35999999999818</v>
      </c>
      <c r="I1017">
        <f t="shared" si="82"/>
        <v>-23.033333333332855</v>
      </c>
      <c r="N1017" s="1">
        <f t="shared" si="85"/>
        <v>110.49999999999801</v>
      </c>
      <c r="O1017">
        <f t="shared" si="83"/>
        <v>-69.099999999998573</v>
      </c>
      <c r="Q1017">
        <f t="shared" si="86"/>
        <v>100.49999999999856</v>
      </c>
    </row>
    <row r="1018" spans="8:17" x14ac:dyDescent="0.25">
      <c r="H1018" s="1">
        <f t="shared" si="84"/>
        <v>107.45999999999817</v>
      </c>
      <c r="I1018">
        <f t="shared" si="82"/>
        <v>-23.066666666666187</v>
      </c>
      <c r="N1018" s="1">
        <f t="shared" si="85"/>
        <v>110.599999999998</v>
      </c>
      <c r="O1018">
        <f t="shared" si="83"/>
        <v>-69.199999999998568</v>
      </c>
      <c r="Q1018">
        <f t="shared" si="86"/>
        <v>100.59999999999856</v>
      </c>
    </row>
    <row r="1019" spans="8:17" x14ac:dyDescent="0.25">
      <c r="H1019" s="1">
        <f t="shared" si="84"/>
        <v>107.55999999999817</v>
      </c>
      <c r="I1019">
        <f t="shared" si="82"/>
        <v>-23.099999999999518</v>
      </c>
      <c r="N1019" s="1">
        <f t="shared" si="85"/>
        <v>110.699999999998</v>
      </c>
      <c r="O1019">
        <f t="shared" si="83"/>
        <v>-69.299999999998562</v>
      </c>
      <c r="Q1019">
        <f t="shared" si="86"/>
        <v>100.69999999999855</v>
      </c>
    </row>
    <row r="1020" spans="8:17" x14ac:dyDescent="0.25">
      <c r="H1020" s="1">
        <f t="shared" si="84"/>
        <v>107.65999999999816</v>
      </c>
      <c r="I1020">
        <f t="shared" si="82"/>
        <v>-23.13333333333285</v>
      </c>
      <c r="N1020" s="1">
        <f t="shared" si="85"/>
        <v>110.79999999999799</v>
      </c>
      <c r="O1020">
        <f t="shared" si="83"/>
        <v>-69.399999999998556</v>
      </c>
      <c r="Q1020">
        <f t="shared" si="86"/>
        <v>100.79999999999855</v>
      </c>
    </row>
    <row r="1021" spans="8:17" x14ac:dyDescent="0.25">
      <c r="H1021" s="1">
        <f t="shared" si="84"/>
        <v>107.75999999999816</v>
      </c>
      <c r="I1021">
        <f t="shared" si="82"/>
        <v>-23.166666666666181</v>
      </c>
      <c r="N1021" s="1">
        <f t="shared" si="85"/>
        <v>110.89999999999799</v>
      </c>
      <c r="O1021">
        <f t="shared" si="83"/>
        <v>-69.49999999999855</v>
      </c>
      <c r="Q1021">
        <f t="shared" si="86"/>
        <v>100.89999999999854</v>
      </c>
    </row>
    <row r="1022" spans="8:17" x14ac:dyDescent="0.25">
      <c r="H1022" s="1">
        <f t="shared" si="84"/>
        <v>107.85999999999815</v>
      </c>
      <c r="I1022">
        <f t="shared" si="82"/>
        <v>-23.199999999999513</v>
      </c>
      <c r="N1022" s="1">
        <f t="shared" si="85"/>
        <v>110.99999999999798</v>
      </c>
      <c r="O1022">
        <f t="shared" si="83"/>
        <v>-69.599999999998545</v>
      </c>
      <c r="Q1022">
        <f t="shared" si="86"/>
        <v>100.99999999999854</v>
      </c>
    </row>
    <row r="1023" spans="8:17" x14ac:dyDescent="0.25">
      <c r="H1023" s="1">
        <f t="shared" si="84"/>
        <v>107.95999999999815</v>
      </c>
      <c r="I1023">
        <f t="shared" si="82"/>
        <v>-23.233333333332844</v>
      </c>
      <c r="N1023" s="1">
        <f t="shared" si="85"/>
        <v>111.09999999999798</v>
      </c>
      <c r="O1023">
        <f t="shared" si="83"/>
        <v>-69.699999999998539</v>
      </c>
      <c r="Q1023">
        <f t="shared" si="86"/>
        <v>101.09999999999853</v>
      </c>
    </row>
    <row r="1024" spans="8:17" x14ac:dyDescent="0.25">
      <c r="H1024" s="1">
        <f t="shared" si="84"/>
        <v>108.05999999999814</v>
      </c>
      <c r="I1024">
        <f t="shared" si="82"/>
        <v>-23.266666666666175</v>
      </c>
      <c r="N1024" s="1">
        <f t="shared" si="85"/>
        <v>111.19999999999797</v>
      </c>
      <c r="O1024">
        <f t="shared" si="83"/>
        <v>-69.799999999998533</v>
      </c>
      <c r="Q1024">
        <f t="shared" si="86"/>
        <v>101.19999999999852</v>
      </c>
    </row>
    <row r="1025" spans="8:17" x14ac:dyDescent="0.25">
      <c r="H1025" s="1">
        <f t="shared" si="84"/>
        <v>108.15999999999813</v>
      </c>
      <c r="I1025">
        <f t="shared" si="82"/>
        <v>-23.299999999999507</v>
      </c>
      <c r="N1025" s="1">
        <f t="shared" si="85"/>
        <v>111.29999999999797</v>
      </c>
      <c r="O1025">
        <f t="shared" si="83"/>
        <v>-69.899999999998528</v>
      </c>
      <c r="Q1025">
        <f t="shared" si="86"/>
        <v>101.29999999999852</v>
      </c>
    </row>
    <row r="1026" spans="8:17" x14ac:dyDescent="0.25">
      <c r="H1026" s="1">
        <f t="shared" si="84"/>
        <v>108.25999999999813</v>
      </c>
      <c r="I1026">
        <f t="shared" si="82"/>
        <v>-23.333333333332838</v>
      </c>
      <c r="N1026" s="1">
        <f t="shared" si="85"/>
        <v>111.39999999999796</v>
      </c>
      <c r="O1026">
        <f t="shared" si="83"/>
        <v>-69.999999999998522</v>
      </c>
      <c r="Q1026">
        <f t="shared" si="86"/>
        <v>101.39999999999851</v>
      </c>
    </row>
    <row r="1027" spans="8:17" x14ac:dyDescent="0.25">
      <c r="H1027" s="1">
        <f t="shared" si="84"/>
        <v>108.35999999999812</v>
      </c>
      <c r="I1027">
        <f t="shared" si="82"/>
        <v>-23.36666666666617</v>
      </c>
      <c r="N1027" s="1">
        <f t="shared" si="85"/>
        <v>111.49999999999795</v>
      </c>
      <c r="O1027">
        <f t="shared" si="83"/>
        <v>-70.099999999998516</v>
      </c>
      <c r="Q1027">
        <f t="shared" si="86"/>
        <v>101.49999999999851</v>
      </c>
    </row>
    <row r="1028" spans="8:17" x14ac:dyDescent="0.25">
      <c r="H1028" s="1">
        <f t="shared" si="84"/>
        <v>108.45999999999812</v>
      </c>
      <c r="I1028">
        <f t="shared" si="82"/>
        <v>-23.399999999999501</v>
      </c>
      <c r="N1028" s="1">
        <f t="shared" si="85"/>
        <v>111.59999999999795</v>
      </c>
      <c r="O1028">
        <f t="shared" si="83"/>
        <v>-70.199999999998511</v>
      </c>
      <c r="Q1028">
        <f t="shared" si="86"/>
        <v>101.5999999999985</v>
      </c>
    </row>
    <row r="1029" spans="8:17" x14ac:dyDescent="0.25">
      <c r="H1029" s="1">
        <f t="shared" si="84"/>
        <v>108.55999999999811</v>
      </c>
      <c r="I1029">
        <f t="shared" si="82"/>
        <v>-23.433333333332833</v>
      </c>
      <c r="N1029" s="1">
        <f t="shared" si="85"/>
        <v>111.69999999999794</v>
      </c>
      <c r="O1029">
        <f t="shared" si="83"/>
        <v>-70.299999999998505</v>
      </c>
      <c r="Q1029">
        <f t="shared" si="86"/>
        <v>101.6999999999985</v>
      </c>
    </row>
    <row r="1030" spans="8:17" x14ac:dyDescent="0.25">
      <c r="H1030" s="1">
        <f t="shared" si="84"/>
        <v>108.65999999999811</v>
      </c>
      <c r="I1030">
        <f t="shared" si="82"/>
        <v>-23.466666666666164</v>
      </c>
      <c r="N1030" s="1">
        <f t="shared" si="85"/>
        <v>111.79999999999794</v>
      </c>
      <c r="O1030">
        <f t="shared" si="83"/>
        <v>-70.399999999998499</v>
      </c>
      <c r="Q1030">
        <f t="shared" si="86"/>
        <v>101.79999999999849</v>
      </c>
    </row>
    <row r="1031" spans="8:17" x14ac:dyDescent="0.25">
      <c r="H1031" s="1">
        <f t="shared" si="84"/>
        <v>108.7599999999981</v>
      </c>
      <c r="I1031">
        <f t="shared" si="82"/>
        <v>-23.499999999999496</v>
      </c>
      <c r="N1031" s="1">
        <f t="shared" si="85"/>
        <v>111.89999999999793</v>
      </c>
      <c r="O1031">
        <f t="shared" si="83"/>
        <v>-70.499999999998494</v>
      </c>
      <c r="Q1031">
        <f t="shared" si="86"/>
        <v>101.89999999999849</v>
      </c>
    </row>
    <row r="1032" spans="8:17" x14ac:dyDescent="0.25">
      <c r="H1032" s="1">
        <f t="shared" si="84"/>
        <v>108.8599999999981</v>
      </c>
      <c r="I1032">
        <f t="shared" si="82"/>
        <v>-23.533333333332827</v>
      </c>
      <c r="N1032" s="1">
        <f t="shared" si="85"/>
        <v>111.99999999999793</v>
      </c>
      <c r="O1032">
        <f t="shared" si="83"/>
        <v>-70.599999999998488</v>
      </c>
      <c r="Q1032">
        <f t="shared" si="86"/>
        <v>101.99999999999848</v>
      </c>
    </row>
    <row r="1033" spans="8:17" x14ac:dyDescent="0.25">
      <c r="H1033" s="1">
        <f t="shared" si="84"/>
        <v>108.95999999999809</v>
      </c>
      <c r="I1033">
        <f t="shared" si="82"/>
        <v>-23.566666666666158</v>
      </c>
      <c r="N1033" s="1">
        <f t="shared" si="85"/>
        <v>112.09999999999792</v>
      </c>
      <c r="O1033">
        <f t="shared" si="83"/>
        <v>-70.699999999998482</v>
      </c>
      <c r="Q1033">
        <f t="shared" si="86"/>
        <v>102.09999999999847</v>
      </c>
    </row>
    <row r="1034" spans="8:17" x14ac:dyDescent="0.25">
      <c r="H1034" s="1">
        <f t="shared" si="84"/>
        <v>109.05999999999808</v>
      </c>
      <c r="I1034">
        <f t="shared" si="82"/>
        <v>-23.59999999999949</v>
      </c>
      <c r="N1034" s="1">
        <f t="shared" si="85"/>
        <v>112.19999999999791</v>
      </c>
      <c r="O1034">
        <f t="shared" si="83"/>
        <v>-70.799999999998477</v>
      </c>
      <c r="Q1034">
        <f t="shared" si="86"/>
        <v>102.19999999999847</v>
      </c>
    </row>
    <row r="1035" spans="8:17" x14ac:dyDescent="0.25">
      <c r="H1035" s="1">
        <f t="shared" si="84"/>
        <v>109.15999999999808</v>
      </c>
      <c r="I1035">
        <f t="shared" si="82"/>
        <v>-23.633333333332821</v>
      </c>
      <c r="N1035" s="1">
        <f t="shared" si="85"/>
        <v>112.29999999999791</v>
      </c>
      <c r="O1035">
        <f t="shared" si="83"/>
        <v>-70.899999999998471</v>
      </c>
      <c r="Q1035">
        <f t="shared" si="86"/>
        <v>102.29999999999846</v>
      </c>
    </row>
    <row r="1036" spans="8:17" x14ac:dyDescent="0.25">
      <c r="H1036" s="1">
        <f t="shared" si="84"/>
        <v>109.25999999999807</v>
      </c>
      <c r="I1036">
        <f t="shared" si="82"/>
        <v>-23.666666666666153</v>
      </c>
      <c r="N1036" s="1">
        <f t="shared" si="85"/>
        <v>112.3999999999979</v>
      </c>
      <c r="O1036">
        <f t="shared" si="83"/>
        <v>-70.999999999998465</v>
      </c>
      <c r="Q1036">
        <f t="shared" si="86"/>
        <v>102.39999999999846</v>
      </c>
    </row>
    <row r="1037" spans="8:17" x14ac:dyDescent="0.25">
      <c r="H1037" s="1">
        <f t="shared" si="84"/>
        <v>109.35999999999807</v>
      </c>
      <c r="I1037">
        <f t="shared" ref="I1037:I1100" si="87">(I$9/$L$2)-((Q1037)/($L$2))</f>
        <v>-23.699999999999484</v>
      </c>
      <c r="N1037" s="1">
        <f t="shared" si="85"/>
        <v>112.4999999999979</v>
      </c>
      <c r="O1037">
        <f t="shared" ref="O1037:O1100" si="88">$L$2*I1037</f>
        <v>-71.09999999999846</v>
      </c>
      <c r="Q1037">
        <f t="shared" si="86"/>
        <v>102.49999999999845</v>
      </c>
    </row>
    <row r="1038" spans="8:17" x14ac:dyDescent="0.25">
      <c r="H1038" s="1">
        <f t="shared" ref="H1038:H1101" si="89">H1037+0.1</f>
        <v>109.45999999999806</v>
      </c>
      <c r="I1038">
        <f t="shared" si="87"/>
        <v>-23.733333333332816</v>
      </c>
      <c r="N1038" s="1">
        <f t="shared" ref="N1038:N1101" si="90">N1037+0.1</f>
        <v>112.59999999999789</v>
      </c>
      <c r="O1038">
        <f t="shared" si="88"/>
        <v>-71.199999999998454</v>
      </c>
      <c r="Q1038">
        <f t="shared" ref="Q1038:Q1101" si="91">Q1037+0.1</f>
        <v>102.59999999999845</v>
      </c>
    </row>
    <row r="1039" spans="8:17" x14ac:dyDescent="0.25">
      <c r="H1039" s="1">
        <f t="shared" si="89"/>
        <v>109.55999999999806</v>
      </c>
      <c r="I1039">
        <f t="shared" si="87"/>
        <v>-23.766666666666147</v>
      </c>
      <c r="N1039" s="1">
        <f t="shared" si="90"/>
        <v>112.69999999999789</v>
      </c>
      <c r="O1039">
        <f t="shared" si="88"/>
        <v>-71.299999999998448</v>
      </c>
      <c r="Q1039">
        <f t="shared" si="91"/>
        <v>102.69999999999844</v>
      </c>
    </row>
    <row r="1040" spans="8:17" x14ac:dyDescent="0.25">
      <c r="H1040" s="1">
        <f t="shared" si="89"/>
        <v>109.65999999999805</v>
      </c>
      <c r="I1040">
        <f t="shared" si="87"/>
        <v>-23.799999999999478</v>
      </c>
      <c r="N1040" s="1">
        <f t="shared" si="90"/>
        <v>112.79999999999788</v>
      </c>
      <c r="O1040">
        <f t="shared" si="88"/>
        <v>-71.399999999998442</v>
      </c>
      <c r="Q1040">
        <f t="shared" si="91"/>
        <v>102.79999999999843</v>
      </c>
    </row>
    <row r="1041" spans="8:17" x14ac:dyDescent="0.25">
      <c r="H1041" s="1">
        <f t="shared" si="89"/>
        <v>109.75999999999804</v>
      </c>
      <c r="I1041">
        <f t="shared" si="87"/>
        <v>-23.83333333333281</v>
      </c>
      <c r="N1041" s="1">
        <f t="shared" si="90"/>
        <v>112.89999999999787</v>
      </c>
      <c r="O1041">
        <f t="shared" si="88"/>
        <v>-71.499999999998437</v>
      </c>
      <c r="Q1041">
        <f t="shared" si="91"/>
        <v>102.89999999999843</v>
      </c>
    </row>
    <row r="1042" spans="8:17" x14ac:dyDescent="0.25">
      <c r="H1042" s="1">
        <f t="shared" si="89"/>
        <v>109.85999999999804</v>
      </c>
      <c r="I1042">
        <f t="shared" si="87"/>
        <v>-23.866666666666141</v>
      </c>
      <c r="N1042" s="1">
        <f t="shared" si="90"/>
        <v>112.99999999999787</v>
      </c>
      <c r="O1042">
        <f t="shared" si="88"/>
        <v>-71.599999999998431</v>
      </c>
      <c r="Q1042">
        <f t="shared" si="91"/>
        <v>102.99999999999842</v>
      </c>
    </row>
    <row r="1043" spans="8:17" x14ac:dyDescent="0.25">
      <c r="H1043" s="1">
        <f t="shared" si="89"/>
        <v>109.95999999999803</v>
      </c>
      <c r="I1043">
        <f t="shared" si="87"/>
        <v>-23.899999999999473</v>
      </c>
      <c r="N1043" s="1">
        <f t="shared" si="90"/>
        <v>113.09999999999786</v>
      </c>
      <c r="O1043">
        <f t="shared" si="88"/>
        <v>-71.699999999998425</v>
      </c>
      <c r="Q1043">
        <f t="shared" si="91"/>
        <v>103.09999999999842</v>
      </c>
    </row>
    <row r="1044" spans="8:17" x14ac:dyDescent="0.25">
      <c r="H1044" s="1">
        <f t="shared" si="89"/>
        <v>110.05999999999803</v>
      </c>
      <c r="I1044">
        <f t="shared" si="87"/>
        <v>-23.933333333332804</v>
      </c>
      <c r="N1044" s="1">
        <f t="shared" si="90"/>
        <v>113.19999999999786</v>
      </c>
      <c r="O1044">
        <f t="shared" si="88"/>
        <v>-71.79999999999842</v>
      </c>
      <c r="Q1044">
        <f t="shared" si="91"/>
        <v>103.19999999999841</v>
      </c>
    </row>
    <row r="1045" spans="8:17" x14ac:dyDescent="0.25">
      <c r="H1045" s="1">
        <f t="shared" si="89"/>
        <v>110.15999999999802</v>
      </c>
      <c r="I1045">
        <f t="shared" si="87"/>
        <v>-23.966666666666136</v>
      </c>
      <c r="N1045" s="1">
        <f t="shared" si="90"/>
        <v>113.29999999999785</v>
      </c>
      <c r="O1045">
        <f t="shared" si="88"/>
        <v>-71.899999999998414</v>
      </c>
      <c r="Q1045">
        <f t="shared" si="91"/>
        <v>103.29999999999841</v>
      </c>
    </row>
    <row r="1046" spans="8:17" x14ac:dyDescent="0.25">
      <c r="H1046" s="1">
        <f t="shared" si="89"/>
        <v>110.25999999999802</v>
      </c>
      <c r="I1046">
        <f t="shared" si="87"/>
        <v>-23.999999999999467</v>
      </c>
      <c r="N1046" s="1">
        <f t="shared" si="90"/>
        <v>113.39999999999785</v>
      </c>
      <c r="O1046">
        <f t="shared" si="88"/>
        <v>-71.999999999998408</v>
      </c>
      <c r="Q1046">
        <f t="shared" si="91"/>
        <v>103.3999999999984</v>
      </c>
    </row>
    <row r="1047" spans="8:17" x14ac:dyDescent="0.25">
      <c r="H1047" s="1">
        <f t="shared" si="89"/>
        <v>110.35999999999801</v>
      </c>
      <c r="I1047">
        <f t="shared" si="87"/>
        <v>-24.033333333332799</v>
      </c>
      <c r="N1047" s="1">
        <f t="shared" si="90"/>
        <v>113.49999999999784</v>
      </c>
      <c r="O1047">
        <f t="shared" si="88"/>
        <v>-72.099999999998403</v>
      </c>
      <c r="Q1047">
        <f t="shared" si="91"/>
        <v>103.49999999999839</v>
      </c>
    </row>
    <row r="1048" spans="8:17" x14ac:dyDescent="0.25">
      <c r="H1048" s="1">
        <f t="shared" si="89"/>
        <v>110.459999999998</v>
      </c>
      <c r="I1048">
        <f t="shared" si="87"/>
        <v>-24.06666666666613</v>
      </c>
      <c r="N1048" s="1">
        <f t="shared" si="90"/>
        <v>113.59999999999783</v>
      </c>
      <c r="O1048">
        <f t="shared" si="88"/>
        <v>-72.199999999998397</v>
      </c>
      <c r="Q1048">
        <f t="shared" si="91"/>
        <v>103.59999999999839</v>
      </c>
    </row>
    <row r="1049" spans="8:17" x14ac:dyDescent="0.25">
      <c r="H1049" s="1">
        <f t="shared" si="89"/>
        <v>110.559999999998</v>
      </c>
      <c r="I1049">
        <f t="shared" si="87"/>
        <v>-24.099999999999461</v>
      </c>
      <c r="N1049" s="1">
        <f t="shared" si="90"/>
        <v>113.69999999999783</v>
      </c>
      <c r="O1049">
        <f t="shared" si="88"/>
        <v>-72.299999999998391</v>
      </c>
      <c r="Q1049">
        <f t="shared" si="91"/>
        <v>103.69999999999838</v>
      </c>
    </row>
    <row r="1050" spans="8:17" x14ac:dyDescent="0.25">
      <c r="H1050" s="1">
        <f t="shared" si="89"/>
        <v>110.65999999999799</v>
      </c>
      <c r="I1050">
        <f t="shared" si="87"/>
        <v>-24.133333333332793</v>
      </c>
      <c r="N1050" s="1">
        <f t="shared" si="90"/>
        <v>113.79999999999782</v>
      </c>
      <c r="O1050">
        <f t="shared" si="88"/>
        <v>-72.399999999998386</v>
      </c>
      <c r="Q1050">
        <f t="shared" si="91"/>
        <v>103.79999999999838</v>
      </c>
    </row>
    <row r="1051" spans="8:17" x14ac:dyDescent="0.25">
      <c r="H1051" s="1">
        <f t="shared" si="89"/>
        <v>110.75999999999799</v>
      </c>
      <c r="I1051">
        <f t="shared" si="87"/>
        <v>-24.166666666666124</v>
      </c>
      <c r="N1051" s="1">
        <f t="shared" si="90"/>
        <v>113.89999999999782</v>
      </c>
      <c r="O1051">
        <f t="shared" si="88"/>
        <v>-72.49999999999838</v>
      </c>
      <c r="Q1051">
        <f t="shared" si="91"/>
        <v>103.89999999999837</v>
      </c>
    </row>
    <row r="1052" spans="8:17" x14ac:dyDescent="0.25">
      <c r="H1052" s="1">
        <f t="shared" si="89"/>
        <v>110.85999999999798</v>
      </c>
      <c r="I1052">
        <f t="shared" si="87"/>
        <v>-24.199999999999456</v>
      </c>
      <c r="N1052" s="1">
        <f t="shared" si="90"/>
        <v>113.99999999999781</v>
      </c>
      <c r="O1052">
        <f t="shared" si="88"/>
        <v>-72.599999999998374</v>
      </c>
      <c r="Q1052">
        <f t="shared" si="91"/>
        <v>103.99999999999837</v>
      </c>
    </row>
    <row r="1053" spans="8:17" x14ac:dyDescent="0.25">
      <c r="H1053" s="1">
        <f t="shared" si="89"/>
        <v>110.95999999999798</v>
      </c>
      <c r="I1053">
        <f t="shared" si="87"/>
        <v>-24.233333333332787</v>
      </c>
      <c r="N1053" s="1">
        <f t="shared" si="90"/>
        <v>114.09999999999781</v>
      </c>
      <c r="O1053">
        <f t="shared" si="88"/>
        <v>-72.699999999998369</v>
      </c>
      <c r="Q1053">
        <f t="shared" si="91"/>
        <v>104.09999999999836</v>
      </c>
    </row>
    <row r="1054" spans="8:17" x14ac:dyDescent="0.25">
      <c r="H1054" s="1">
        <f t="shared" si="89"/>
        <v>111.05999999999797</v>
      </c>
      <c r="I1054">
        <f t="shared" si="87"/>
        <v>-24.266666666666119</v>
      </c>
      <c r="N1054" s="1">
        <f t="shared" si="90"/>
        <v>114.1999999999978</v>
      </c>
      <c r="O1054">
        <f t="shared" si="88"/>
        <v>-72.799999999998363</v>
      </c>
      <c r="Q1054">
        <f t="shared" si="91"/>
        <v>104.19999999999835</v>
      </c>
    </row>
    <row r="1055" spans="8:17" x14ac:dyDescent="0.25">
      <c r="H1055" s="1">
        <f t="shared" si="89"/>
        <v>111.15999999999796</v>
      </c>
      <c r="I1055">
        <f t="shared" si="87"/>
        <v>-24.29999999999945</v>
      </c>
      <c r="N1055" s="1">
        <f t="shared" si="90"/>
        <v>114.29999999999779</v>
      </c>
      <c r="O1055">
        <f t="shared" si="88"/>
        <v>-72.899999999998357</v>
      </c>
      <c r="Q1055">
        <f t="shared" si="91"/>
        <v>104.29999999999835</v>
      </c>
    </row>
    <row r="1056" spans="8:17" x14ac:dyDescent="0.25">
      <c r="H1056" s="1">
        <f t="shared" si="89"/>
        <v>111.25999999999796</v>
      </c>
      <c r="I1056">
        <f t="shared" si="87"/>
        <v>-24.333333333332781</v>
      </c>
      <c r="N1056" s="1">
        <f t="shared" si="90"/>
        <v>114.39999999999779</v>
      </c>
      <c r="O1056">
        <f t="shared" si="88"/>
        <v>-72.999999999998352</v>
      </c>
      <c r="Q1056">
        <f t="shared" si="91"/>
        <v>104.39999999999834</v>
      </c>
    </row>
    <row r="1057" spans="8:17" x14ac:dyDescent="0.25">
      <c r="H1057" s="1">
        <f t="shared" si="89"/>
        <v>111.35999999999795</v>
      </c>
      <c r="I1057">
        <f t="shared" si="87"/>
        <v>-24.366666666666113</v>
      </c>
      <c r="N1057" s="1">
        <f t="shared" si="90"/>
        <v>114.49999999999778</v>
      </c>
      <c r="O1057">
        <f t="shared" si="88"/>
        <v>-73.099999999998346</v>
      </c>
      <c r="Q1057">
        <f t="shared" si="91"/>
        <v>104.49999999999834</v>
      </c>
    </row>
    <row r="1058" spans="8:17" x14ac:dyDescent="0.25">
      <c r="H1058" s="1">
        <f t="shared" si="89"/>
        <v>111.45999999999795</v>
      </c>
      <c r="I1058">
        <f t="shared" si="87"/>
        <v>-24.399999999999444</v>
      </c>
      <c r="N1058" s="1">
        <f t="shared" si="90"/>
        <v>114.59999999999778</v>
      </c>
      <c r="O1058">
        <f t="shared" si="88"/>
        <v>-73.19999999999834</v>
      </c>
      <c r="Q1058">
        <f t="shared" si="91"/>
        <v>104.59999999999833</v>
      </c>
    </row>
    <row r="1059" spans="8:17" x14ac:dyDescent="0.25">
      <c r="H1059" s="1">
        <f t="shared" si="89"/>
        <v>111.55999999999794</v>
      </c>
      <c r="I1059">
        <f t="shared" si="87"/>
        <v>-24.433333333332776</v>
      </c>
      <c r="N1059" s="1">
        <f t="shared" si="90"/>
        <v>114.69999999999777</v>
      </c>
      <c r="O1059">
        <f t="shared" si="88"/>
        <v>-73.299999999998334</v>
      </c>
      <c r="Q1059">
        <f t="shared" si="91"/>
        <v>104.69999999999833</v>
      </c>
    </row>
    <row r="1060" spans="8:17" x14ac:dyDescent="0.25">
      <c r="H1060" s="1">
        <f t="shared" si="89"/>
        <v>111.65999999999794</v>
      </c>
      <c r="I1060">
        <f t="shared" si="87"/>
        <v>-24.466666666666107</v>
      </c>
      <c r="N1060" s="1">
        <f t="shared" si="90"/>
        <v>114.79999999999777</v>
      </c>
      <c r="O1060">
        <f t="shared" si="88"/>
        <v>-73.399999999998329</v>
      </c>
      <c r="Q1060">
        <f t="shared" si="91"/>
        <v>104.79999999999832</v>
      </c>
    </row>
    <row r="1061" spans="8:17" x14ac:dyDescent="0.25">
      <c r="H1061" s="1">
        <f t="shared" si="89"/>
        <v>111.75999999999793</v>
      </c>
      <c r="I1061">
        <f t="shared" si="87"/>
        <v>-24.499999999999439</v>
      </c>
      <c r="N1061" s="1">
        <f t="shared" si="90"/>
        <v>114.89999999999776</v>
      </c>
      <c r="O1061">
        <f t="shared" si="88"/>
        <v>-73.499999999998323</v>
      </c>
      <c r="Q1061">
        <f t="shared" si="91"/>
        <v>104.89999999999831</v>
      </c>
    </row>
    <row r="1062" spans="8:17" x14ac:dyDescent="0.25">
      <c r="H1062" s="1">
        <f t="shared" si="89"/>
        <v>111.85999999999792</v>
      </c>
      <c r="I1062">
        <f t="shared" si="87"/>
        <v>-24.53333333333277</v>
      </c>
      <c r="N1062" s="1">
        <f t="shared" si="90"/>
        <v>114.99999999999775</v>
      </c>
      <c r="O1062">
        <f t="shared" si="88"/>
        <v>-73.599999999998317</v>
      </c>
      <c r="Q1062">
        <f t="shared" si="91"/>
        <v>104.99999999999831</v>
      </c>
    </row>
    <row r="1063" spans="8:17" x14ac:dyDescent="0.25">
      <c r="H1063" s="1">
        <f t="shared" si="89"/>
        <v>111.95999999999792</v>
      </c>
      <c r="I1063">
        <f t="shared" si="87"/>
        <v>-24.566666666666102</v>
      </c>
      <c r="N1063" s="1">
        <f t="shared" si="90"/>
        <v>115.09999999999775</v>
      </c>
      <c r="O1063">
        <f t="shared" si="88"/>
        <v>-73.699999999998312</v>
      </c>
      <c r="Q1063">
        <f t="shared" si="91"/>
        <v>105.0999999999983</v>
      </c>
    </row>
    <row r="1064" spans="8:17" x14ac:dyDescent="0.25">
      <c r="H1064" s="1">
        <f t="shared" si="89"/>
        <v>112.05999999999791</v>
      </c>
      <c r="I1064">
        <f t="shared" si="87"/>
        <v>-24.599999999999433</v>
      </c>
      <c r="N1064" s="1">
        <f t="shared" si="90"/>
        <v>115.19999999999774</v>
      </c>
      <c r="O1064">
        <f t="shared" si="88"/>
        <v>-73.799999999998306</v>
      </c>
      <c r="Q1064">
        <f t="shared" si="91"/>
        <v>105.1999999999983</v>
      </c>
    </row>
    <row r="1065" spans="8:17" x14ac:dyDescent="0.25">
      <c r="H1065" s="1">
        <f t="shared" si="89"/>
        <v>112.15999999999791</v>
      </c>
      <c r="I1065">
        <f t="shared" si="87"/>
        <v>-24.633333333332764</v>
      </c>
      <c r="N1065" s="1">
        <f t="shared" si="90"/>
        <v>115.29999999999774</v>
      </c>
      <c r="O1065">
        <f t="shared" si="88"/>
        <v>-73.8999999999983</v>
      </c>
      <c r="Q1065">
        <f t="shared" si="91"/>
        <v>105.29999999999829</v>
      </c>
    </row>
    <row r="1066" spans="8:17" x14ac:dyDescent="0.25">
      <c r="H1066" s="1">
        <f t="shared" si="89"/>
        <v>112.2599999999979</v>
      </c>
      <c r="I1066">
        <f t="shared" si="87"/>
        <v>-24.666666666666096</v>
      </c>
      <c r="N1066" s="1">
        <f t="shared" si="90"/>
        <v>115.39999999999773</v>
      </c>
      <c r="O1066">
        <f t="shared" si="88"/>
        <v>-73.999999999998295</v>
      </c>
      <c r="Q1066">
        <f t="shared" si="91"/>
        <v>105.39999999999829</v>
      </c>
    </row>
    <row r="1067" spans="8:17" x14ac:dyDescent="0.25">
      <c r="H1067" s="1">
        <f t="shared" si="89"/>
        <v>112.3599999999979</v>
      </c>
      <c r="I1067">
        <f t="shared" si="87"/>
        <v>-24.699999999999427</v>
      </c>
      <c r="N1067" s="1">
        <f t="shared" si="90"/>
        <v>115.49999999999773</v>
      </c>
      <c r="O1067">
        <f t="shared" si="88"/>
        <v>-74.099999999998289</v>
      </c>
      <c r="Q1067">
        <f t="shared" si="91"/>
        <v>105.49999999999828</v>
      </c>
    </row>
    <row r="1068" spans="8:17" x14ac:dyDescent="0.25">
      <c r="H1068" s="1">
        <f t="shared" si="89"/>
        <v>112.45999999999789</v>
      </c>
      <c r="I1068">
        <f t="shared" si="87"/>
        <v>-24.733333333332759</v>
      </c>
      <c r="N1068" s="1">
        <f t="shared" si="90"/>
        <v>115.59999999999772</v>
      </c>
      <c r="O1068">
        <f t="shared" si="88"/>
        <v>-74.199999999998283</v>
      </c>
      <c r="Q1068">
        <f t="shared" si="91"/>
        <v>105.59999999999827</v>
      </c>
    </row>
    <row r="1069" spans="8:17" x14ac:dyDescent="0.25">
      <c r="H1069" s="1">
        <f t="shared" si="89"/>
        <v>112.55999999999788</v>
      </c>
      <c r="I1069">
        <f t="shared" si="87"/>
        <v>-24.76666666666609</v>
      </c>
      <c r="N1069" s="1">
        <f t="shared" si="90"/>
        <v>115.69999999999771</v>
      </c>
      <c r="O1069">
        <f t="shared" si="88"/>
        <v>-74.299999999998278</v>
      </c>
      <c r="Q1069">
        <f t="shared" si="91"/>
        <v>105.69999999999827</v>
      </c>
    </row>
    <row r="1070" spans="8:17" x14ac:dyDescent="0.25">
      <c r="H1070" s="1">
        <f t="shared" si="89"/>
        <v>112.65999999999788</v>
      </c>
      <c r="I1070">
        <f t="shared" si="87"/>
        <v>-24.799999999999422</v>
      </c>
      <c r="N1070" s="1">
        <f t="shared" si="90"/>
        <v>115.79999999999771</v>
      </c>
      <c r="O1070">
        <f t="shared" si="88"/>
        <v>-74.399999999998272</v>
      </c>
      <c r="Q1070">
        <f t="shared" si="91"/>
        <v>105.79999999999826</v>
      </c>
    </row>
    <row r="1071" spans="8:17" x14ac:dyDescent="0.25">
      <c r="H1071" s="1">
        <f t="shared" si="89"/>
        <v>112.75999999999787</v>
      </c>
      <c r="I1071">
        <f t="shared" si="87"/>
        <v>-24.833333333332753</v>
      </c>
      <c r="N1071" s="1">
        <f t="shared" si="90"/>
        <v>115.8999999999977</v>
      </c>
      <c r="O1071">
        <f t="shared" si="88"/>
        <v>-74.499999999998266</v>
      </c>
      <c r="Q1071">
        <f t="shared" si="91"/>
        <v>105.89999999999826</v>
      </c>
    </row>
    <row r="1072" spans="8:17" x14ac:dyDescent="0.25">
      <c r="H1072" s="1">
        <f t="shared" si="89"/>
        <v>112.85999999999787</v>
      </c>
      <c r="I1072">
        <f t="shared" si="87"/>
        <v>-24.866666666666084</v>
      </c>
      <c r="N1072" s="1">
        <f t="shared" si="90"/>
        <v>115.9999999999977</v>
      </c>
      <c r="O1072">
        <f t="shared" si="88"/>
        <v>-74.599999999998261</v>
      </c>
      <c r="Q1072">
        <f t="shared" si="91"/>
        <v>105.99999999999825</v>
      </c>
    </row>
    <row r="1073" spans="8:17" x14ac:dyDescent="0.25">
      <c r="H1073" s="1">
        <f t="shared" si="89"/>
        <v>112.95999999999786</v>
      </c>
      <c r="I1073">
        <f t="shared" si="87"/>
        <v>-24.899999999999416</v>
      </c>
      <c r="N1073" s="1">
        <f t="shared" si="90"/>
        <v>116.09999999999769</v>
      </c>
      <c r="O1073">
        <f t="shared" si="88"/>
        <v>-74.699999999998255</v>
      </c>
      <c r="Q1073">
        <f t="shared" si="91"/>
        <v>106.09999999999825</v>
      </c>
    </row>
    <row r="1074" spans="8:17" x14ac:dyDescent="0.25">
      <c r="H1074" s="1">
        <f t="shared" si="89"/>
        <v>113.05999999999786</v>
      </c>
      <c r="I1074">
        <f t="shared" si="87"/>
        <v>-24.933333333332747</v>
      </c>
      <c r="N1074" s="1">
        <f t="shared" si="90"/>
        <v>116.19999999999769</v>
      </c>
      <c r="O1074">
        <f t="shared" si="88"/>
        <v>-74.799999999998249</v>
      </c>
      <c r="Q1074">
        <f t="shared" si="91"/>
        <v>106.19999999999824</v>
      </c>
    </row>
    <row r="1075" spans="8:17" x14ac:dyDescent="0.25">
      <c r="H1075" s="1">
        <f t="shared" si="89"/>
        <v>113.15999999999785</v>
      </c>
      <c r="I1075">
        <f t="shared" si="87"/>
        <v>-24.966666666666079</v>
      </c>
      <c r="N1075" s="1">
        <f t="shared" si="90"/>
        <v>116.29999999999768</v>
      </c>
      <c r="O1075">
        <f t="shared" si="88"/>
        <v>-74.899999999998244</v>
      </c>
      <c r="Q1075">
        <f t="shared" si="91"/>
        <v>106.29999999999824</v>
      </c>
    </row>
    <row r="1076" spans="8:17" x14ac:dyDescent="0.25">
      <c r="H1076" s="1">
        <f t="shared" si="89"/>
        <v>113.25999999999785</v>
      </c>
      <c r="I1076">
        <f t="shared" si="87"/>
        <v>-24.99999999999941</v>
      </c>
      <c r="N1076" s="1">
        <f t="shared" si="90"/>
        <v>116.39999999999768</v>
      </c>
      <c r="O1076">
        <f t="shared" si="88"/>
        <v>-74.999999999998238</v>
      </c>
      <c r="Q1076">
        <f t="shared" si="91"/>
        <v>106.39999999999823</v>
      </c>
    </row>
    <row r="1077" spans="8:17" x14ac:dyDescent="0.25">
      <c r="H1077" s="1">
        <f t="shared" si="89"/>
        <v>113.35999999999784</v>
      </c>
      <c r="I1077">
        <f t="shared" si="87"/>
        <v>-25.033333333332742</v>
      </c>
      <c r="N1077" s="1">
        <f t="shared" si="90"/>
        <v>116.49999999999767</v>
      </c>
      <c r="O1077">
        <f t="shared" si="88"/>
        <v>-75.099999999998232</v>
      </c>
      <c r="Q1077">
        <f t="shared" si="91"/>
        <v>106.49999999999822</v>
      </c>
    </row>
    <row r="1078" spans="8:17" x14ac:dyDescent="0.25">
      <c r="H1078" s="1">
        <f t="shared" si="89"/>
        <v>113.45999999999783</v>
      </c>
      <c r="I1078">
        <f t="shared" si="87"/>
        <v>-25.066666666666073</v>
      </c>
      <c r="N1078" s="1">
        <f t="shared" si="90"/>
        <v>116.59999999999766</v>
      </c>
      <c r="O1078">
        <f t="shared" si="88"/>
        <v>-75.199999999998226</v>
      </c>
      <c r="Q1078">
        <f t="shared" si="91"/>
        <v>106.59999999999822</v>
      </c>
    </row>
    <row r="1079" spans="8:17" x14ac:dyDescent="0.25">
      <c r="H1079" s="1">
        <f t="shared" si="89"/>
        <v>113.55999999999783</v>
      </c>
      <c r="I1079">
        <f t="shared" si="87"/>
        <v>-25.099999999999405</v>
      </c>
      <c r="N1079" s="1">
        <f t="shared" si="90"/>
        <v>116.69999999999766</v>
      </c>
      <c r="O1079">
        <f t="shared" si="88"/>
        <v>-75.299999999998221</v>
      </c>
      <c r="Q1079">
        <f t="shared" si="91"/>
        <v>106.69999999999821</v>
      </c>
    </row>
    <row r="1080" spans="8:17" x14ac:dyDescent="0.25">
      <c r="H1080" s="1">
        <f t="shared" si="89"/>
        <v>113.65999999999782</v>
      </c>
      <c r="I1080">
        <f t="shared" si="87"/>
        <v>-25.133333333332736</v>
      </c>
      <c r="N1080" s="1">
        <f t="shared" si="90"/>
        <v>116.79999999999765</v>
      </c>
      <c r="O1080">
        <f t="shared" si="88"/>
        <v>-75.399999999998215</v>
      </c>
      <c r="Q1080">
        <f t="shared" si="91"/>
        <v>106.79999999999821</v>
      </c>
    </row>
    <row r="1081" spans="8:17" x14ac:dyDescent="0.25">
      <c r="H1081" s="1">
        <f t="shared" si="89"/>
        <v>113.75999999999782</v>
      </c>
      <c r="I1081">
        <f t="shared" si="87"/>
        <v>-25.166666666666067</v>
      </c>
      <c r="N1081" s="1">
        <f t="shared" si="90"/>
        <v>116.89999999999765</v>
      </c>
      <c r="O1081">
        <f t="shared" si="88"/>
        <v>-75.499999999998209</v>
      </c>
      <c r="Q1081">
        <f t="shared" si="91"/>
        <v>106.8999999999982</v>
      </c>
    </row>
    <row r="1082" spans="8:17" x14ac:dyDescent="0.25">
      <c r="H1082" s="1">
        <f t="shared" si="89"/>
        <v>113.85999999999781</v>
      </c>
      <c r="I1082">
        <f t="shared" si="87"/>
        <v>-25.199999999999399</v>
      </c>
      <c r="N1082" s="1">
        <f t="shared" si="90"/>
        <v>116.99999999999764</v>
      </c>
      <c r="O1082">
        <f t="shared" si="88"/>
        <v>-75.599999999998204</v>
      </c>
      <c r="Q1082">
        <f t="shared" si="91"/>
        <v>106.9999999999982</v>
      </c>
    </row>
    <row r="1083" spans="8:17" x14ac:dyDescent="0.25">
      <c r="H1083" s="1">
        <f t="shared" si="89"/>
        <v>113.95999999999781</v>
      </c>
      <c r="I1083">
        <f t="shared" si="87"/>
        <v>-25.23333333333273</v>
      </c>
      <c r="N1083" s="1">
        <f t="shared" si="90"/>
        <v>117.09999999999764</v>
      </c>
      <c r="O1083">
        <f t="shared" si="88"/>
        <v>-75.699999999998198</v>
      </c>
      <c r="Q1083">
        <f t="shared" si="91"/>
        <v>107.09999999999819</v>
      </c>
    </row>
    <row r="1084" spans="8:17" x14ac:dyDescent="0.25">
      <c r="H1084" s="1">
        <f t="shared" si="89"/>
        <v>114.0599999999978</v>
      </c>
      <c r="I1084">
        <f t="shared" si="87"/>
        <v>-25.266666666666062</v>
      </c>
      <c r="N1084" s="1">
        <f t="shared" si="90"/>
        <v>117.19999999999763</v>
      </c>
      <c r="O1084">
        <f t="shared" si="88"/>
        <v>-75.799999999998192</v>
      </c>
      <c r="Q1084">
        <f t="shared" si="91"/>
        <v>107.19999999999818</v>
      </c>
    </row>
    <row r="1085" spans="8:17" x14ac:dyDescent="0.25">
      <c r="H1085" s="1">
        <f t="shared" si="89"/>
        <v>114.15999999999779</v>
      </c>
      <c r="I1085">
        <f t="shared" si="87"/>
        <v>-25.299999999999393</v>
      </c>
      <c r="N1085" s="1">
        <f t="shared" si="90"/>
        <v>117.29999999999762</v>
      </c>
      <c r="O1085">
        <f t="shared" si="88"/>
        <v>-75.899999999998187</v>
      </c>
      <c r="Q1085">
        <f t="shared" si="91"/>
        <v>107.29999999999818</v>
      </c>
    </row>
    <row r="1086" spans="8:17" x14ac:dyDescent="0.25">
      <c r="H1086" s="1">
        <f t="shared" si="89"/>
        <v>114.25999999999779</v>
      </c>
      <c r="I1086">
        <f t="shared" si="87"/>
        <v>-25.333333333332725</v>
      </c>
      <c r="N1086" s="1">
        <f t="shared" si="90"/>
        <v>117.39999999999762</v>
      </c>
      <c r="O1086">
        <f t="shared" si="88"/>
        <v>-75.999999999998181</v>
      </c>
      <c r="Q1086">
        <f t="shared" si="91"/>
        <v>107.39999999999817</v>
      </c>
    </row>
    <row r="1087" spans="8:17" x14ac:dyDescent="0.25">
      <c r="H1087" s="1">
        <f t="shared" si="89"/>
        <v>114.35999999999778</v>
      </c>
      <c r="I1087">
        <f t="shared" si="87"/>
        <v>-25.366666666666056</v>
      </c>
      <c r="N1087" s="1">
        <f t="shared" si="90"/>
        <v>117.49999999999761</v>
      </c>
      <c r="O1087">
        <f t="shared" si="88"/>
        <v>-76.099999999998175</v>
      </c>
      <c r="Q1087">
        <f t="shared" si="91"/>
        <v>107.49999999999817</v>
      </c>
    </row>
    <row r="1088" spans="8:17" x14ac:dyDescent="0.25">
      <c r="H1088" s="1">
        <f t="shared" si="89"/>
        <v>114.45999999999778</v>
      </c>
      <c r="I1088">
        <f t="shared" si="87"/>
        <v>-25.399999999999388</v>
      </c>
      <c r="N1088" s="1">
        <f t="shared" si="90"/>
        <v>117.59999999999761</v>
      </c>
      <c r="O1088">
        <f t="shared" si="88"/>
        <v>-76.19999999999817</v>
      </c>
      <c r="Q1088">
        <f t="shared" si="91"/>
        <v>107.59999999999816</v>
      </c>
    </row>
    <row r="1089" spans="8:17" x14ac:dyDescent="0.25">
      <c r="H1089" s="1">
        <f t="shared" si="89"/>
        <v>114.55999999999777</v>
      </c>
      <c r="I1089">
        <f t="shared" si="87"/>
        <v>-25.433333333332719</v>
      </c>
      <c r="N1089" s="1">
        <f t="shared" si="90"/>
        <v>117.6999999999976</v>
      </c>
      <c r="O1089">
        <f t="shared" si="88"/>
        <v>-76.299999999998164</v>
      </c>
      <c r="Q1089">
        <f t="shared" si="91"/>
        <v>107.69999999999816</v>
      </c>
    </row>
    <row r="1090" spans="8:17" x14ac:dyDescent="0.25">
      <c r="H1090" s="1">
        <f t="shared" si="89"/>
        <v>114.65999999999777</v>
      </c>
      <c r="I1090">
        <f t="shared" si="87"/>
        <v>-25.46666666666605</v>
      </c>
      <c r="N1090" s="1">
        <f t="shared" si="90"/>
        <v>117.7999999999976</v>
      </c>
      <c r="O1090">
        <f t="shared" si="88"/>
        <v>-76.399999999998158</v>
      </c>
      <c r="Q1090">
        <f t="shared" si="91"/>
        <v>107.79999999999815</v>
      </c>
    </row>
    <row r="1091" spans="8:17" x14ac:dyDescent="0.25">
      <c r="H1091" s="1">
        <f t="shared" si="89"/>
        <v>114.75999999999776</v>
      </c>
      <c r="I1091">
        <f t="shared" si="87"/>
        <v>-25.499999999999382</v>
      </c>
      <c r="N1091" s="1">
        <f t="shared" si="90"/>
        <v>117.89999999999759</v>
      </c>
      <c r="O1091">
        <f t="shared" si="88"/>
        <v>-76.499999999998153</v>
      </c>
      <c r="Q1091">
        <f t="shared" si="91"/>
        <v>107.89999999999814</v>
      </c>
    </row>
    <row r="1092" spans="8:17" x14ac:dyDescent="0.25">
      <c r="H1092" s="1">
        <f t="shared" si="89"/>
        <v>114.85999999999775</v>
      </c>
      <c r="I1092">
        <f t="shared" si="87"/>
        <v>-25.533333333332713</v>
      </c>
      <c r="N1092" s="1">
        <f t="shared" si="90"/>
        <v>117.99999999999758</v>
      </c>
      <c r="O1092">
        <f t="shared" si="88"/>
        <v>-76.599999999998147</v>
      </c>
      <c r="Q1092">
        <f t="shared" si="91"/>
        <v>107.99999999999814</v>
      </c>
    </row>
    <row r="1093" spans="8:17" x14ac:dyDescent="0.25">
      <c r="H1093" s="1">
        <f t="shared" si="89"/>
        <v>114.95999999999775</v>
      </c>
      <c r="I1093">
        <f t="shared" si="87"/>
        <v>-25.566666666666045</v>
      </c>
      <c r="N1093" s="1">
        <f t="shared" si="90"/>
        <v>118.09999999999758</v>
      </c>
      <c r="O1093">
        <f t="shared" si="88"/>
        <v>-76.699999999998141</v>
      </c>
      <c r="Q1093">
        <f t="shared" si="91"/>
        <v>108.09999999999813</v>
      </c>
    </row>
    <row r="1094" spans="8:17" x14ac:dyDescent="0.25">
      <c r="H1094" s="1">
        <f t="shared" si="89"/>
        <v>115.05999999999774</v>
      </c>
      <c r="I1094">
        <f t="shared" si="87"/>
        <v>-25.599999999999376</v>
      </c>
      <c r="N1094" s="1">
        <f t="shared" si="90"/>
        <v>118.19999999999757</v>
      </c>
      <c r="O1094">
        <f t="shared" si="88"/>
        <v>-76.799999999998136</v>
      </c>
      <c r="Q1094">
        <f t="shared" si="91"/>
        <v>108.19999999999813</v>
      </c>
    </row>
    <row r="1095" spans="8:17" x14ac:dyDescent="0.25">
      <c r="H1095" s="1">
        <f t="shared" si="89"/>
        <v>115.15999999999774</v>
      </c>
      <c r="I1095">
        <f t="shared" si="87"/>
        <v>-25.633333333332708</v>
      </c>
      <c r="N1095" s="1">
        <f t="shared" si="90"/>
        <v>118.29999999999757</v>
      </c>
      <c r="O1095">
        <f t="shared" si="88"/>
        <v>-76.89999999999813</v>
      </c>
      <c r="Q1095">
        <f t="shared" si="91"/>
        <v>108.29999999999812</v>
      </c>
    </row>
    <row r="1096" spans="8:17" x14ac:dyDescent="0.25">
      <c r="H1096" s="1">
        <f t="shared" si="89"/>
        <v>115.25999999999773</v>
      </c>
      <c r="I1096">
        <f t="shared" si="87"/>
        <v>-25.666666666666039</v>
      </c>
      <c r="N1096" s="1">
        <f t="shared" si="90"/>
        <v>118.39999999999756</v>
      </c>
      <c r="O1096">
        <f t="shared" si="88"/>
        <v>-76.999999999998124</v>
      </c>
      <c r="Q1096">
        <f t="shared" si="91"/>
        <v>108.39999999999812</v>
      </c>
    </row>
    <row r="1097" spans="8:17" x14ac:dyDescent="0.25">
      <c r="H1097" s="1">
        <f t="shared" si="89"/>
        <v>115.35999999999773</v>
      </c>
      <c r="I1097">
        <f t="shared" si="87"/>
        <v>-25.69999999999937</v>
      </c>
      <c r="N1097" s="1">
        <f t="shared" si="90"/>
        <v>118.49999999999756</v>
      </c>
      <c r="O1097">
        <f t="shared" si="88"/>
        <v>-77.099999999998118</v>
      </c>
      <c r="Q1097">
        <f t="shared" si="91"/>
        <v>108.49999999999811</v>
      </c>
    </row>
    <row r="1098" spans="8:17" x14ac:dyDescent="0.25">
      <c r="H1098" s="1">
        <f t="shared" si="89"/>
        <v>115.45999999999772</v>
      </c>
      <c r="I1098">
        <f t="shared" si="87"/>
        <v>-25.733333333332702</v>
      </c>
      <c r="N1098" s="1">
        <f t="shared" si="90"/>
        <v>118.59999999999755</v>
      </c>
      <c r="O1098">
        <f t="shared" si="88"/>
        <v>-77.199999999998113</v>
      </c>
      <c r="Q1098">
        <f t="shared" si="91"/>
        <v>108.5999999999981</v>
      </c>
    </row>
    <row r="1099" spans="8:17" x14ac:dyDescent="0.25">
      <c r="H1099" s="1">
        <f t="shared" si="89"/>
        <v>115.55999999999771</v>
      </c>
      <c r="I1099">
        <f t="shared" si="87"/>
        <v>-25.766666666666033</v>
      </c>
      <c r="N1099" s="1">
        <f t="shared" si="90"/>
        <v>118.69999999999754</v>
      </c>
      <c r="O1099">
        <f t="shared" si="88"/>
        <v>-77.299999999998107</v>
      </c>
      <c r="Q1099">
        <f t="shared" si="91"/>
        <v>108.6999999999981</v>
      </c>
    </row>
    <row r="1100" spans="8:17" x14ac:dyDescent="0.25">
      <c r="H1100" s="1">
        <f t="shared" si="89"/>
        <v>115.65999999999771</v>
      </c>
      <c r="I1100">
        <f t="shared" si="87"/>
        <v>-25.799999999999365</v>
      </c>
      <c r="N1100" s="1">
        <f t="shared" si="90"/>
        <v>118.79999999999754</v>
      </c>
      <c r="O1100">
        <f t="shared" si="88"/>
        <v>-77.399999999998101</v>
      </c>
      <c r="Q1100">
        <f t="shared" si="91"/>
        <v>108.79999999999809</v>
      </c>
    </row>
    <row r="1101" spans="8:17" x14ac:dyDescent="0.25">
      <c r="H1101" s="1">
        <f t="shared" si="89"/>
        <v>115.7599999999977</v>
      </c>
      <c r="I1101">
        <f t="shared" ref="I1101:I1164" si="92">(I$9/$L$2)-((Q1101)/($L$2))</f>
        <v>-25.833333333332696</v>
      </c>
      <c r="N1101" s="1">
        <f t="shared" si="90"/>
        <v>118.89999999999753</v>
      </c>
      <c r="O1101">
        <f t="shared" ref="O1101:O1164" si="93">$L$2*I1101</f>
        <v>-77.499999999998096</v>
      </c>
      <c r="Q1101">
        <f t="shared" si="91"/>
        <v>108.89999999999809</v>
      </c>
    </row>
    <row r="1102" spans="8:17" x14ac:dyDescent="0.25">
      <c r="H1102" s="1">
        <f t="shared" ref="H1102:H1165" si="94">H1101+0.1</f>
        <v>115.8599999999977</v>
      </c>
      <c r="I1102">
        <f t="shared" si="92"/>
        <v>-25.866666666666028</v>
      </c>
      <c r="N1102" s="1">
        <f t="shared" ref="N1102:N1165" si="95">N1101+0.1</f>
        <v>118.99999999999753</v>
      </c>
      <c r="O1102">
        <f t="shared" si="93"/>
        <v>-77.59999999999809</v>
      </c>
      <c r="Q1102">
        <f t="shared" ref="Q1102:Q1165" si="96">Q1101+0.1</f>
        <v>108.99999999999808</v>
      </c>
    </row>
    <row r="1103" spans="8:17" x14ac:dyDescent="0.25">
      <c r="H1103" s="1">
        <f t="shared" si="94"/>
        <v>115.95999999999769</v>
      </c>
      <c r="I1103">
        <f t="shared" si="92"/>
        <v>-25.899999999999359</v>
      </c>
      <c r="N1103" s="1">
        <f t="shared" si="95"/>
        <v>119.09999999999752</v>
      </c>
      <c r="O1103">
        <f t="shared" si="93"/>
        <v>-77.699999999998084</v>
      </c>
      <c r="Q1103">
        <f t="shared" si="96"/>
        <v>109.09999999999808</v>
      </c>
    </row>
    <row r="1104" spans="8:17" x14ac:dyDescent="0.25">
      <c r="H1104" s="1">
        <f t="shared" si="94"/>
        <v>116.05999999999769</v>
      </c>
      <c r="I1104">
        <f t="shared" si="92"/>
        <v>-25.933333333332691</v>
      </c>
      <c r="N1104" s="1">
        <f t="shared" si="95"/>
        <v>119.19999999999752</v>
      </c>
      <c r="O1104">
        <f t="shared" si="93"/>
        <v>-77.799999999998079</v>
      </c>
      <c r="Q1104">
        <f t="shared" si="96"/>
        <v>109.19999999999807</v>
      </c>
    </row>
    <row r="1105" spans="8:17" x14ac:dyDescent="0.25">
      <c r="H1105" s="1">
        <f t="shared" si="94"/>
        <v>116.15999999999768</v>
      </c>
      <c r="I1105">
        <f t="shared" si="92"/>
        <v>-25.966666666666022</v>
      </c>
      <c r="N1105" s="1">
        <f t="shared" si="95"/>
        <v>119.29999999999751</v>
      </c>
      <c r="O1105">
        <f t="shared" si="93"/>
        <v>-77.899999999998073</v>
      </c>
      <c r="Q1105">
        <f t="shared" si="96"/>
        <v>109.29999999999806</v>
      </c>
    </row>
    <row r="1106" spans="8:17" x14ac:dyDescent="0.25">
      <c r="H1106" s="1">
        <f t="shared" si="94"/>
        <v>116.25999999999767</v>
      </c>
      <c r="I1106">
        <f t="shared" si="92"/>
        <v>-25.999999999999353</v>
      </c>
      <c r="N1106" s="1">
        <f t="shared" si="95"/>
        <v>119.3999999999975</v>
      </c>
      <c r="O1106">
        <f t="shared" si="93"/>
        <v>-77.999999999998067</v>
      </c>
      <c r="Q1106">
        <f t="shared" si="96"/>
        <v>109.39999999999806</v>
      </c>
    </row>
    <row r="1107" spans="8:17" x14ac:dyDescent="0.25">
      <c r="H1107" s="1">
        <f t="shared" si="94"/>
        <v>116.35999999999767</v>
      </c>
      <c r="I1107">
        <f t="shared" si="92"/>
        <v>-26.033333333332685</v>
      </c>
      <c r="N1107" s="1">
        <f t="shared" si="95"/>
        <v>119.4999999999975</v>
      </c>
      <c r="O1107">
        <f t="shared" si="93"/>
        <v>-78.099999999998062</v>
      </c>
      <c r="Q1107">
        <f t="shared" si="96"/>
        <v>109.49999999999805</v>
      </c>
    </row>
    <row r="1108" spans="8:17" x14ac:dyDescent="0.25">
      <c r="H1108" s="1">
        <f t="shared" si="94"/>
        <v>116.45999999999766</v>
      </c>
      <c r="I1108">
        <f t="shared" si="92"/>
        <v>-26.066666666666016</v>
      </c>
      <c r="N1108" s="1">
        <f t="shared" si="95"/>
        <v>119.59999999999749</v>
      </c>
      <c r="O1108">
        <f t="shared" si="93"/>
        <v>-78.199999999998056</v>
      </c>
      <c r="Q1108">
        <f t="shared" si="96"/>
        <v>109.59999999999805</v>
      </c>
    </row>
    <row r="1109" spans="8:17" x14ac:dyDescent="0.25">
      <c r="H1109" s="1">
        <f t="shared" si="94"/>
        <v>116.55999999999766</v>
      </c>
      <c r="I1109">
        <f t="shared" si="92"/>
        <v>-26.099999999999348</v>
      </c>
      <c r="N1109" s="1">
        <f t="shared" si="95"/>
        <v>119.69999999999749</v>
      </c>
      <c r="O1109">
        <f t="shared" si="93"/>
        <v>-78.29999999999805</v>
      </c>
      <c r="Q1109">
        <f t="shared" si="96"/>
        <v>109.69999999999804</v>
      </c>
    </row>
    <row r="1110" spans="8:17" x14ac:dyDescent="0.25">
      <c r="H1110" s="1">
        <f t="shared" si="94"/>
        <v>116.65999999999765</v>
      </c>
      <c r="I1110">
        <f t="shared" si="92"/>
        <v>-26.133333333332679</v>
      </c>
      <c r="N1110" s="1">
        <f t="shared" si="95"/>
        <v>119.79999999999748</v>
      </c>
      <c r="O1110">
        <f t="shared" si="93"/>
        <v>-78.399999999998045</v>
      </c>
      <c r="Q1110">
        <f t="shared" si="96"/>
        <v>109.79999999999804</v>
      </c>
    </row>
    <row r="1111" spans="8:17" x14ac:dyDescent="0.25">
      <c r="H1111" s="1">
        <f t="shared" si="94"/>
        <v>116.75999999999765</v>
      </c>
      <c r="I1111">
        <f t="shared" si="92"/>
        <v>-26.166666666666011</v>
      </c>
      <c r="N1111" s="1">
        <f t="shared" si="95"/>
        <v>119.89999999999748</v>
      </c>
      <c r="O1111">
        <f t="shared" si="93"/>
        <v>-78.499999999998039</v>
      </c>
      <c r="Q1111">
        <f t="shared" si="96"/>
        <v>109.89999999999803</v>
      </c>
    </row>
    <row r="1112" spans="8:17" x14ac:dyDescent="0.25">
      <c r="H1112" s="1">
        <f t="shared" si="94"/>
        <v>116.85999999999764</v>
      </c>
      <c r="I1112">
        <f t="shared" si="92"/>
        <v>-26.199999999999342</v>
      </c>
      <c r="N1112" s="1">
        <f t="shared" si="95"/>
        <v>119.99999999999747</v>
      </c>
      <c r="O1112">
        <f t="shared" si="93"/>
        <v>-78.599999999998033</v>
      </c>
      <c r="Q1112">
        <f t="shared" si="96"/>
        <v>109.99999999999802</v>
      </c>
    </row>
    <row r="1113" spans="8:17" x14ac:dyDescent="0.25">
      <c r="H1113" s="1">
        <f t="shared" si="94"/>
        <v>116.95999999999763</v>
      </c>
      <c r="I1113">
        <f t="shared" si="92"/>
        <v>-26.233333333332673</v>
      </c>
      <c r="N1113" s="1">
        <f t="shared" si="95"/>
        <v>120.09999999999746</v>
      </c>
      <c r="O1113">
        <f t="shared" si="93"/>
        <v>-78.699999999998028</v>
      </c>
      <c r="Q1113">
        <f t="shared" si="96"/>
        <v>110.09999999999802</v>
      </c>
    </row>
    <row r="1114" spans="8:17" x14ac:dyDescent="0.25">
      <c r="H1114" s="1">
        <f t="shared" si="94"/>
        <v>117.05999999999763</v>
      </c>
      <c r="I1114">
        <f t="shared" si="92"/>
        <v>-26.266666666666005</v>
      </c>
      <c r="N1114" s="1">
        <f t="shared" si="95"/>
        <v>120.19999999999746</v>
      </c>
      <c r="O1114">
        <f t="shared" si="93"/>
        <v>-78.799999999998022</v>
      </c>
      <c r="Q1114">
        <f t="shared" si="96"/>
        <v>110.19999999999801</v>
      </c>
    </row>
    <row r="1115" spans="8:17" x14ac:dyDescent="0.25">
      <c r="H1115" s="1">
        <f t="shared" si="94"/>
        <v>117.15999999999762</v>
      </c>
      <c r="I1115">
        <f t="shared" si="92"/>
        <v>-26.299999999999336</v>
      </c>
      <c r="N1115" s="1">
        <f t="shared" si="95"/>
        <v>120.29999999999745</v>
      </c>
      <c r="O1115">
        <f t="shared" si="93"/>
        <v>-78.899999999998016</v>
      </c>
      <c r="Q1115">
        <f t="shared" si="96"/>
        <v>110.29999999999801</v>
      </c>
    </row>
    <row r="1116" spans="8:17" x14ac:dyDescent="0.25">
      <c r="H1116" s="1">
        <f t="shared" si="94"/>
        <v>117.25999999999762</v>
      </c>
      <c r="I1116">
        <f t="shared" si="92"/>
        <v>-26.333333333332668</v>
      </c>
      <c r="N1116" s="1">
        <f t="shared" si="95"/>
        <v>120.39999999999745</v>
      </c>
      <c r="O1116">
        <f t="shared" si="93"/>
        <v>-78.99999999999801</v>
      </c>
      <c r="Q1116">
        <f t="shared" si="96"/>
        <v>110.399999999998</v>
      </c>
    </row>
    <row r="1117" spans="8:17" x14ac:dyDescent="0.25">
      <c r="H1117" s="1">
        <f t="shared" si="94"/>
        <v>117.35999999999761</v>
      </c>
      <c r="I1117">
        <f t="shared" si="92"/>
        <v>-26.366666666665999</v>
      </c>
      <c r="N1117" s="1">
        <f t="shared" si="95"/>
        <v>120.49999999999744</v>
      </c>
      <c r="O1117">
        <f t="shared" si="93"/>
        <v>-79.099999999998005</v>
      </c>
      <c r="Q1117">
        <f t="shared" si="96"/>
        <v>110.499999999998</v>
      </c>
    </row>
    <row r="1118" spans="8:17" x14ac:dyDescent="0.25">
      <c r="H1118" s="1">
        <f t="shared" si="94"/>
        <v>117.45999999999761</v>
      </c>
      <c r="I1118">
        <f t="shared" si="92"/>
        <v>-26.399999999999331</v>
      </c>
      <c r="N1118" s="1">
        <f t="shared" si="95"/>
        <v>120.59999999999744</v>
      </c>
      <c r="O1118">
        <f t="shared" si="93"/>
        <v>-79.199999999997999</v>
      </c>
      <c r="Q1118">
        <f t="shared" si="96"/>
        <v>110.59999999999799</v>
      </c>
    </row>
    <row r="1119" spans="8:17" x14ac:dyDescent="0.25">
      <c r="H1119" s="1">
        <f t="shared" si="94"/>
        <v>117.5599999999976</v>
      </c>
      <c r="I1119">
        <f t="shared" si="92"/>
        <v>-26.433333333332662</v>
      </c>
      <c r="N1119" s="1">
        <f t="shared" si="95"/>
        <v>120.69999999999743</v>
      </c>
      <c r="O1119">
        <f t="shared" si="93"/>
        <v>-79.299999999997993</v>
      </c>
      <c r="Q1119">
        <f t="shared" si="96"/>
        <v>110.69999999999798</v>
      </c>
    </row>
    <row r="1120" spans="8:17" x14ac:dyDescent="0.25">
      <c r="H1120" s="1">
        <f t="shared" si="94"/>
        <v>117.65999999999759</v>
      </c>
      <c r="I1120">
        <f t="shared" si="92"/>
        <v>-26.466666666665994</v>
      </c>
      <c r="N1120" s="1">
        <f t="shared" si="95"/>
        <v>120.79999999999742</v>
      </c>
      <c r="O1120">
        <f t="shared" si="93"/>
        <v>-79.399999999997988</v>
      </c>
      <c r="Q1120">
        <f t="shared" si="96"/>
        <v>110.79999999999798</v>
      </c>
    </row>
    <row r="1121" spans="8:17" x14ac:dyDescent="0.25">
      <c r="H1121" s="1">
        <f t="shared" si="94"/>
        <v>117.75999999999759</v>
      </c>
      <c r="I1121">
        <f t="shared" si="92"/>
        <v>-26.499999999999325</v>
      </c>
      <c r="N1121" s="1">
        <f t="shared" si="95"/>
        <v>120.89999999999742</v>
      </c>
      <c r="O1121">
        <f t="shared" si="93"/>
        <v>-79.499999999997982</v>
      </c>
      <c r="Q1121">
        <f t="shared" si="96"/>
        <v>110.89999999999797</v>
      </c>
    </row>
    <row r="1122" spans="8:17" x14ac:dyDescent="0.25">
      <c r="H1122" s="1">
        <f t="shared" si="94"/>
        <v>117.85999999999758</v>
      </c>
      <c r="I1122">
        <f t="shared" si="92"/>
        <v>-26.533333333332656</v>
      </c>
      <c r="N1122" s="1">
        <f t="shared" si="95"/>
        <v>120.99999999999741</v>
      </c>
      <c r="O1122">
        <f t="shared" si="93"/>
        <v>-79.599999999997976</v>
      </c>
      <c r="Q1122">
        <f t="shared" si="96"/>
        <v>110.99999999999797</v>
      </c>
    </row>
    <row r="1123" spans="8:17" x14ac:dyDescent="0.25">
      <c r="H1123" s="1">
        <f t="shared" si="94"/>
        <v>117.95999999999758</v>
      </c>
      <c r="I1123">
        <f t="shared" si="92"/>
        <v>-26.566666666665988</v>
      </c>
      <c r="N1123" s="1">
        <f t="shared" si="95"/>
        <v>121.09999999999741</v>
      </c>
      <c r="O1123">
        <f t="shared" si="93"/>
        <v>-79.699999999997971</v>
      </c>
      <c r="Q1123">
        <f t="shared" si="96"/>
        <v>111.09999999999796</v>
      </c>
    </row>
    <row r="1124" spans="8:17" x14ac:dyDescent="0.25">
      <c r="H1124" s="1">
        <f t="shared" si="94"/>
        <v>118.05999999999757</v>
      </c>
      <c r="I1124">
        <f t="shared" si="92"/>
        <v>-26.599999999999319</v>
      </c>
      <c r="N1124" s="1">
        <f t="shared" si="95"/>
        <v>121.1999999999974</v>
      </c>
      <c r="O1124">
        <f t="shared" si="93"/>
        <v>-79.799999999997965</v>
      </c>
      <c r="Q1124">
        <f t="shared" si="96"/>
        <v>111.19999999999796</v>
      </c>
    </row>
    <row r="1125" spans="8:17" x14ac:dyDescent="0.25">
      <c r="H1125" s="1">
        <f t="shared" si="94"/>
        <v>118.15999999999757</v>
      </c>
      <c r="I1125">
        <f t="shared" si="92"/>
        <v>-26.633333333332651</v>
      </c>
      <c r="N1125" s="1">
        <f t="shared" si="95"/>
        <v>121.2999999999974</v>
      </c>
      <c r="O1125">
        <f t="shared" si="93"/>
        <v>-79.899999999997959</v>
      </c>
      <c r="Q1125">
        <f t="shared" si="96"/>
        <v>111.29999999999795</v>
      </c>
    </row>
    <row r="1126" spans="8:17" x14ac:dyDescent="0.25">
      <c r="H1126" s="1">
        <f t="shared" si="94"/>
        <v>118.25999999999756</v>
      </c>
      <c r="I1126">
        <f t="shared" si="92"/>
        <v>-26.666666666665982</v>
      </c>
      <c r="N1126" s="1">
        <f t="shared" si="95"/>
        <v>121.39999999999739</v>
      </c>
      <c r="O1126">
        <f t="shared" si="93"/>
        <v>-79.999999999997954</v>
      </c>
      <c r="Q1126">
        <f t="shared" si="96"/>
        <v>111.39999999999795</v>
      </c>
    </row>
    <row r="1127" spans="8:17" x14ac:dyDescent="0.25">
      <c r="H1127" s="1">
        <f t="shared" si="94"/>
        <v>118.35999999999756</v>
      </c>
      <c r="I1127">
        <f t="shared" si="92"/>
        <v>-26.699999999999314</v>
      </c>
      <c r="N1127" s="1">
        <f t="shared" si="95"/>
        <v>121.49999999999739</v>
      </c>
      <c r="O1127">
        <f t="shared" si="93"/>
        <v>-80.099999999997948</v>
      </c>
      <c r="Q1127">
        <f t="shared" si="96"/>
        <v>111.49999999999794</v>
      </c>
    </row>
    <row r="1128" spans="8:17" x14ac:dyDescent="0.25">
      <c r="H1128" s="1">
        <f t="shared" si="94"/>
        <v>118.45999999999755</v>
      </c>
      <c r="I1128">
        <f t="shared" si="92"/>
        <v>-26.733333333332645</v>
      </c>
      <c r="N1128" s="1">
        <f t="shared" si="95"/>
        <v>121.59999999999738</v>
      </c>
      <c r="O1128">
        <f t="shared" si="93"/>
        <v>-80.199999999997942</v>
      </c>
      <c r="Q1128">
        <f t="shared" si="96"/>
        <v>111.59999999999793</v>
      </c>
    </row>
    <row r="1129" spans="8:17" x14ac:dyDescent="0.25">
      <c r="H1129" s="1">
        <f t="shared" si="94"/>
        <v>118.55999999999754</v>
      </c>
      <c r="I1129">
        <f t="shared" si="92"/>
        <v>-26.766666666665976</v>
      </c>
      <c r="N1129" s="1">
        <f t="shared" si="95"/>
        <v>121.69999999999737</v>
      </c>
      <c r="O1129">
        <f t="shared" si="93"/>
        <v>-80.299999999997937</v>
      </c>
      <c r="Q1129">
        <f t="shared" si="96"/>
        <v>111.69999999999793</v>
      </c>
    </row>
    <row r="1130" spans="8:17" x14ac:dyDescent="0.25">
      <c r="H1130" s="1">
        <f t="shared" si="94"/>
        <v>118.65999999999754</v>
      </c>
      <c r="I1130">
        <f t="shared" si="92"/>
        <v>-26.799999999999308</v>
      </c>
      <c r="N1130" s="1">
        <f t="shared" si="95"/>
        <v>121.79999999999737</v>
      </c>
      <c r="O1130">
        <f t="shared" si="93"/>
        <v>-80.399999999997931</v>
      </c>
      <c r="Q1130">
        <f t="shared" si="96"/>
        <v>111.79999999999792</v>
      </c>
    </row>
    <row r="1131" spans="8:17" x14ac:dyDescent="0.25">
      <c r="H1131" s="1">
        <f t="shared" si="94"/>
        <v>118.75999999999753</v>
      </c>
      <c r="I1131">
        <f t="shared" si="92"/>
        <v>-26.833333333332639</v>
      </c>
      <c r="N1131" s="1">
        <f t="shared" si="95"/>
        <v>121.89999999999736</v>
      </c>
      <c r="O1131">
        <f t="shared" si="93"/>
        <v>-80.499999999997925</v>
      </c>
      <c r="Q1131">
        <f t="shared" si="96"/>
        <v>111.89999999999792</v>
      </c>
    </row>
    <row r="1132" spans="8:17" x14ac:dyDescent="0.25">
      <c r="H1132" s="1">
        <f t="shared" si="94"/>
        <v>118.85999999999753</v>
      </c>
      <c r="I1132">
        <f t="shared" si="92"/>
        <v>-26.866666666665971</v>
      </c>
      <c r="N1132" s="1">
        <f t="shared" si="95"/>
        <v>121.99999999999736</v>
      </c>
      <c r="O1132">
        <f t="shared" si="93"/>
        <v>-80.59999999999792</v>
      </c>
      <c r="Q1132">
        <f t="shared" si="96"/>
        <v>111.99999999999791</v>
      </c>
    </row>
    <row r="1133" spans="8:17" x14ac:dyDescent="0.25">
      <c r="H1133" s="1">
        <f t="shared" si="94"/>
        <v>118.95999999999752</v>
      </c>
      <c r="I1133">
        <f t="shared" si="92"/>
        <v>-26.899999999999302</v>
      </c>
      <c r="N1133" s="1">
        <f t="shared" si="95"/>
        <v>122.09999999999735</v>
      </c>
      <c r="O1133">
        <f t="shared" si="93"/>
        <v>-80.699999999997914</v>
      </c>
      <c r="Q1133">
        <f t="shared" si="96"/>
        <v>112.09999999999791</v>
      </c>
    </row>
    <row r="1134" spans="8:17" x14ac:dyDescent="0.25">
      <c r="H1134" s="1">
        <f t="shared" si="94"/>
        <v>119.05999999999752</v>
      </c>
      <c r="I1134">
        <f t="shared" si="92"/>
        <v>-26.933333333332634</v>
      </c>
      <c r="N1134" s="1">
        <f t="shared" si="95"/>
        <v>122.19999999999735</v>
      </c>
      <c r="O1134">
        <f t="shared" si="93"/>
        <v>-80.799999999997908</v>
      </c>
      <c r="Q1134">
        <f t="shared" si="96"/>
        <v>112.1999999999979</v>
      </c>
    </row>
    <row r="1135" spans="8:17" x14ac:dyDescent="0.25">
      <c r="H1135" s="1">
        <f t="shared" si="94"/>
        <v>119.15999999999751</v>
      </c>
      <c r="I1135">
        <f t="shared" si="92"/>
        <v>-26.966666666665965</v>
      </c>
      <c r="N1135" s="1">
        <f t="shared" si="95"/>
        <v>122.29999999999734</v>
      </c>
      <c r="O1135">
        <f t="shared" si="93"/>
        <v>-80.899999999997902</v>
      </c>
      <c r="Q1135">
        <f t="shared" si="96"/>
        <v>112.29999999999789</v>
      </c>
    </row>
    <row r="1136" spans="8:17" x14ac:dyDescent="0.25">
      <c r="H1136" s="1">
        <f t="shared" si="94"/>
        <v>119.2599999999975</v>
      </c>
      <c r="I1136">
        <f t="shared" si="92"/>
        <v>-26.999999999999297</v>
      </c>
      <c r="N1136" s="1">
        <f t="shared" si="95"/>
        <v>122.39999999999733</v>
      </c>
      <c r="O1136">
        <f t="shared" si="93"/>
        <v>-80.999999999997897</v>
      </c>
      <c r="Q1136">
        <f t="shared" si="96"/>
        <v>112.39999999999789</v>
      </c>
    </row>
    <row r="1137" spans="8:17" x14ac:dyDescent="0.25">
      <c r="H1137" s="1">
        <f t="shared" si="94"/>
        <v>119.3599999999975</v>
      </c>
      <c r="I1137">
        <f t="shared" si="92"/>
        <v>-27.033333333332628</v>
      </c>
      <c r="N1137" s="1">
        <f t="shared" si="95"/>
        <v>122.49999999999733</v>
      </c>
      <c r="O1137">
        <f t="shared" si="93"/>
        <v>-81.099999999997891</v>
      </c>
      <c r="Q1137">
        <f t="shared" si="96"/>
        <v>112.49999999999788</v>
      </c>
    </row>
    <row r="1138" spans="8:17" x14ac:dyDescent="0.25">
      <c r="H1138" s="1">
        <f t="shared" si="94"/>
        <v>119.45999999999749</v>
      </c>
      <c r="I1138">
        <f t="shared" si="92"/>
        <v>-27.066666666665959</v>
      </c>
      <c r="N1138" s="1">
        <f t="shared" si="95"/>
        <v>122.59999999999732</v>
      </c>
      <c r="O1138">
        <f t="shared" si="93"/>
        <v>-81.199999999997885</v>
      </c>
      <c r="Q1138">
        <f t="shared" si="96"/>
        <v>112.59999999999788</v>
      </c>
    </row>
    <row r="1139" spans="8:17" x14ac:dyDescent="0.25">
      <c r="H1139" s="1">
        <f t="shared" si="94"/>
        <v>119.55999999999749</v>
      </c>
      <c r="I1139">
        <f t="shared" si="92"/>
        <v>-27.099999999999291</v>
      </c>
      <c r="N1139" s="1">
        <f t="shared" si="95"/>
        <v>122.69999999999732</v>
      </c>
      <c r="O1139">
        <f t="shared" si="93"/>
        <v>-81.29999999999788</v>
      </c>
      <c r="Q1139">
        <f t="shared" si="96"/>
        <v>112.69999999999787</v>
      </c>
    </row>
    <row r="1140" spans="8:17" x14ac:dyDescent="0.25">
      <c r="H1140" s="1">
        <f t="shared" si="94"/>
        <v>119.65999999999748</v>
      </c>
      <c r="I1140">
        <f t="shared" si="92"/>
        <v>-27.133333333332622</v>
      </c>
      <c r="N1140" s="1">
        <f t="shared" si="95"/>
        <v>122.79999999999731</v>
      </c>
      <c r="O1140">
        <f t="shared" si="93"/>
        <v>-81.399999999997874</v>
      </c>
      <c r="Q1140">
        <f t="shared" si="96"/>
        <v>112.79999999999787</v>
      </c>
    </row>
    <row r="1141" spans="8:17" x14ac:dyDescent="0.25">
      <c r="H1141" s="1">
        <f t="shared" si="94"/>
        <v>119.75999999999748</v>
      </c>
      <c r="I1141">
        <f t="shared" si="92"/>
        <v>-27.166666666665954</v>
      </c>
      <c r="N1141" s="1">
        <f t="shared" si="95"/>
        <v>122.89999999999731</v>
      </c>
      <c r="O1141">
        <f t="shared" si="93"/>
        <v>-81.499999999997868</v>
      </c>
      <c r="Q1141">
        <f t="shared" si="96"/>
        <v>112.89999999999786</v>
      </c>
    </row>
    <row r="1142" spans="8:17" x14ac:dyDescent="0.25">
      <c r="H1142" s="1">
        <f t="shared" si="94"/>
        <v>119.85999999999747</v>
      </c>
      <c r="I1142">
        <f t="shared" si="92"/>
        <v>-27.199999999999285</v>
      </c>
      <c r="N1142" s="1">
        <f t="shared" si="95"/>
        <v>122.9999999999973</v>
      </c>
      <c r="O1142">
        <f t="shared" si="93"/>
        <v>-81.599999999997863</v>
      </c>
      <c r="Q1142">
        <f t="shared" si="96"/>
        <v>112.99999999999785</v>
      </c>
    </row>
    <row r="1143" spans="8:17" x14ac:dyDescent="0.25">
      <c r="H1143" s="1">
        <f t="shared" si="94"/>
        <v>119.95999999999746</v>
      </c>
      <c r="I1143">
        <f t="shared" si="92"/>
        <v>-27.233333333332617</v>
      </c>
      <c r="N1143" s="1">
        <f t="shared" si="95"/>
        <v>123.09999999999729</v>
      </c>
      <c r="O1143">
        <f t="shared" si="93"/>
        <v>-81.699999999997857</v>
      </c>
      <c r="Q1143">
        <f t="shared" si="96"/>
        <v>113.09999999999785</v>
      </c>
    </row>
    <row r="1144" spans="8:17" x14ac:dyDescent="0.25">
      <c r="H1144" s="1">
        <f t="shared" si="94"/>
        <v>120.05999999999746</v>
      </c>
      <c r="I1144">
        <f t="shared" si="92"/>
        <v>-27.266666666665948</v>
      </c>
      <c r="N1144" s="1">
        <f t="shared" si="95"/>
        <v>123.19999999999729</v>
      </c>
      <c r="O1144">
        <f t="shared" si="93"/>
        <v>-81.799999999997851</v>
      </c>
      <c r="Q1144">
        <f t="shared" si="96"/>
        <v>113.19999999999784</v>
      </c>
    </row>
    <row r="1145" spans="8:17" x14ac:dyDescent="0.25">
      <c r="H1145" s="1">
        <f t="shared" si="94"/>
        <v>120.15999999999745</v>
      </c>
      <c r="I1145">
        <f t="shared" si="92"/>
        <v>-27.29999999999928</v>
      </c>
      <c r="N1145" s="1">
        <f t="shared" si="95"/>
        <v>123.29999999999728</v>
      </c>
      <c r="O1145">
        <f t="shared" si="93"/>
        <v>-81.899999999997846</v>
      </c>
      <c r="Q1145">
        <f t="shared" si="96"/>
        <v>113.29999999999784</v>
      </c>
    </row>
    <row r="1146" spans="8:17" x14ac:dyDescent="0.25">
      <c r="H1146" s="1">
        <f t="shared" si="94"/>
        <v>120.25999999999745</v>
      </c>
      <c r="I1146">
        <f t="shared" si="92"/>
        <v>-27.333333333332611</v>
      </c>
      <c r="N1146" s="1">
        <f t="shared" si="95"/>
        <v>123.39999999999728</v>
      </c>
      <c r="O1146">
        <f t="shared" si="93"/>
        <v>-81.99999999999784</v>
      </c>
      <c r="Q1146">
        <f t="shared" si="96"/>
        <v>113.39999999999783</v>
      </c>
    </row>
    <row r="1147" spans="8:17" x14ac:dyDescent="0.25">
      <c r="H1147" s="1">
        <f t="shared" si="94"/>
        <v>120.35999999999744</v>
      </c>
      <c r="I1147">
        <f t="shared" si="92"/>
        <v>-27.366666666665942</v>
      </c>
      <c r="N1147" s="1">
        <f t="shared" si="95"/>
        <v>123.49999999999727</v>
      </c>
      <c r="O1147">
        <f t="shared" si="93"/>
        <v>-82.099999999997834</v>
      </c>
      <c r="Q1147">
        <f t="shared" si="96"/>
        <v>113.49999999999783</v>
      </c>
    </row>
    <row r="1148" spans="8:17" x14ac:dyDescent="0.25">
      <c r="H1148" s="1">
        <f t="shared" si="94"/>
        <v>120.45999999999744</v>
      </c>
      <c r="I1148">
        <f t="shared" si="92"/>
        <v>-27.399999999999274</v>
      </c>
      <c r="N1148" s="1">
        <f t="shared" si="95"/>
        <v>123.59999999999727</v>
      </c>
      <c r="O1148">
        <f t="shared" si="93"/>
        <v>-82.199999999997829</v>
      </c>
      <c r="Q1148">
        <f t="shared" si="96"/>
        <v>113.59999999999782</v>
      </c>
    </row>
    <row r="1149" spans="8:17" x14ac:dyDescent="0.25">
      <c r="H1149" s="1">
        <f t="shared" si="94"/>
        <v>120.55999999999743</v>
      </c>
      <c r="I1149">
        <f t="shared" si="92"/>
        <v>-27.433333333332605</v>
      </c>
      <c r="N1149" s="1">
        <f t="shared" si="95"/>
        <v>123.69999999999726</v>
      </c>
      <c r="O1149">
        <f t="shared" si="93"/>
        <v>-82.299999999997823</v>
      </c>
      <c r="Q1149">
        <f t="shared" si="96"/>
        <v>113.69999999999781</v>
      </c>
    </row>
    <row r="1150" spans="8:17" x14ac:dyDescent="0.25">
      <c r="H1150" s="1">
        <f t="shared" si="94"/>
        <v>120.65999999999742</v>
      </c>
      <c r="I1150">
        <f t="shared" si="92"/>
        <v>-27.466666666665937</v>
      </c>
      <c r="N1150" s="1">
        <f t="shared" si="95"/>
        <v>123.79999999999725</v>
      </c>
      <c r="O1150">
        <f t="shared" si="93"/>
        <v>-82.399999999997817</v>
      </c>
      <c r="Q1150">
        <f t="shared" si="96"/>
        <v>113.79999999999781</v>
      </c>
    </row>
    <row r="1151" spans="8:17" x14ac:dyDescent="0.25">
      <c r="H1151" s="1">
        <f t="shared" si="94"/>
        <v>120.75999999999742</v>
      </c>
      <c r="I1151">
        <f t="shared" si="92"/>
        <v>-27.499999999999268</v>
      </c>
      <c r="N1151" s="1">
        <f t="shared" si="95"/>
        <v>123.89999999999725</v>
      </c>
      <c r="O1151">
        <f t="shared" si="93"/>
        <v>-82.499999999997812</v>
      </c>
      <c r="Q1151">
        <f t="shared" si="96"/>
        <v>113.8999999999978</v>
      </c>
    </row>
    <row r="1152" spans="8:17" x14ac:dyDescent="0.25">
      <c r="H1152" s="1">
        <f t="shared" si="94"/>
        <v>120.85999999999741</v>
      </c>
      <c r="I1152">
        <f t="shared" si="92"/>
        <v>-27.5333333333326</v>
      </c>
      <c r="N1152" s="1">
        <f t="shared" si="95"/>
        <v>123.99999999999724</v>
      </c>
      <c r="O1152">
        <f t="shared" si="93"/>
        <v>-82.599999999997806</v>
      </c>
      <c r="Q1152">
        <f t="shared" si="96"/>
        <v>113.9999999999978</v>
      </c>
    </row>
    <row r="1153" spans="8:17" x14ac:dyDescent="0.25">
      <c r="H1153" s="1">
        <f t="shared" si="94"/>
        <v>120.95999999999741</v>
      </c>
      <c r="I1153">
        <f t="shared" si="92"/>
        <v>-27.566666666665931</v>
      </c>
      <c r="N1153" s="1">
        <f t="shared" si="95"/>
        <v>124.09999999999724</v>
      </c>
      <c r="O1153">
        <f t="shared" si="93"/>
        <v>-82.6999999999978</v>
      </c>
      <c r="Q1153">
        <f t="shared" si="96"/>
        <v>114.09999999999779</v>
      </c>
    </row>
    <row r="1154" spans="8:17" x14ac:dyDescent="0.25">
      <c r="H1154" s="1">
        <f t="shared" si="94"/>
        <v>121.0599999999974</v>
      </c>
      <c r="I1154">
        <f t="shared" si="92"/>
        <v>-27.599999999999262</v>
      </c>
      <c r="N1154" s="1">
        <f t="shared" si="95"/>
        <v>124.19999999999723</v>
      </c>
      <c r="O1154">
        <f t="shared" si="93"/>
        <v>-82.799999999997794</v>
      </c>
      <c r="Q1154">
        <f t="shared" si="96"/>
        <v>114.19999999999779</v>
      </c>
    </row>
    <row r="1155" spans="8:17" x14ac:dyDescent="0.25">
      <c r="H1155" s="1">
        <f t="shared" si="94"/>
        <v>121.1599999999974</v>
      </c>
      <c r="I1155">
        <f t="shared" si="92"/>
        <v>-27.633333333332594</v>
      </c>
      <c r="N1155" s="1">
        <f t="shared" si="95"/>
        <v>124.29999999999723</v>
      </c>
      <c r="O1155">
        <f t="shared" si="93"/>
        <v>-82.899999999997789</v>
      </c>
      <c r="Q1155">
        <f t="shared" si="96"/>
        <v>114.29999999999778</v>
      </c>
    </row>
    <row r="1156" spans="8:17" x14ac:dyDescent="0.25">
      <c r="H1156" s="1">
        <f t="shared" si="94"/>
        <v>121.25999999999739</v>
      </c>
      <c r="I1156">
        <f t="shared" si="92"/>
        <v>-27.666666666665925</v>
      </c>
      <c r="N1156" s="1">
        <f t="shared" si="95"/>
        <v>124.39999999999722</v>
      </c>
      <c r="O1156">
        <f t="shared" si="93"/>
        <v>-82.999999999997783</v>
      </c>
      <c r="Q1156">
        <f t="shared" si="96"/>
        <v>114.39999999999777</v>
      </c>
    </row>
    <row r="1157" spans="8:17" x14ac:dyDescent="0.25">
      <c r="H1157" s="1">
        <f t="shared" si="94"/>
        <v>121.35999999999738</v>
      </c>
      <c r="I1157">
        <f t="shared" si="92"/>
        <v>-27.699999999999257</v>
      </c>
      <c r="N1157" s="1">
        <f t="shared" si="95"/>
        <v>124.49999999999721</v>
      </c>
      <c r="O1157">
        <f t="shared" si="93"/>
        <v>-83.099999999997777</v>
      </c>
      <c r="Q1157">
        <f t="shared" si="96"/>
        <v>114.49999999999777</v>
      </c>
    </row>
    <row r="1158" spans="8:17" x14ac:dyDescent="0.25">
      <c r="H1158" s="1">
        <f t="shared" si="94"/>
        <v>121.45999999999738</v>
      </c>
      <c r="I1158">
        <f t="shared" si="92"/>
        <v>-27.733333333332588</v>
      </c>
      <c r="N1158" s="1">
        <f t="shared" si="95"/>
        <v>124.59999999999721</v>
      </c>
      <c r="O1158">
        <f t="shared" si="93"/>
        <v>-83.199999999997772</v>
      </c>
      <c r="Q1158">
        <f t="shared" si="96"/>
        <v>114.59999999999776</v>
      </c>
    </row>
    <row r="1159" spans="8:17" x14ac:dyDescent="0.25">
      <c r="H1159" s="1">
        <f t="shared" si="94"/>
        <v>121.55999999999737</v>
      </c>
      <c r="I1159">
        <f t="shared" si="92"/>
        <v>-27.76666666666592</v>
      </c>
      <c r="N1159" s="1">
        <f t="shared" si="95"/>
        <v>124.6999999999972</v>
      </c>
      <c r="O1159">
        <f t="shared" si="93"/>
        <v>-83.299999999997766</v>
      </c>
      <c r="Q1159">
        <f t="shared" si="96"/>
        <v>114.69999999999776</v>
      </c>
    </row>
    <row r="1160" spans="8:17" x14ac:dyDescent="0.25">
      <c r="H1160" s="1">
        <f t="shared" si="94"/>
        <v>121.65999999999737</v>
      </c>
      <c r="I1160">
        <f t="shared" si="92"/>
        <v>-27.799999999999251</v>
      </c>
      <c r="N1160" s="1">
        <f t="shared" si="95"/>
        <v>124.7999999999972</v>
      </c>
      <c r="O1160">
        <f t="shared" si="93"/>
        <v>-83.39999999999776</v>
      </c>
      <c r="Q1160">
        <f t="shared" si="96"/>
        <v>114.79999999999775</v>
      </c>
    </row>
    <row r="1161" spans="8:17" x14ac:dyDescent="0.25">
      <c r="H1161" s="1">
        <f t="shared" si="94"/>
        <v>121.75999999999736</v>
      </c>
      <c r="I1161">
        <f t="shared" si="92"/>
        <v>-27.833333333332583</v>
      </c>
      <c r="N1161" s="1">
        <f t="shared" si="95"/>
        <v>124.89999999999719</v>
      </c>
      <c r="O1161">
        <f t="shared" si="93"/>
        <v>-83.499999999997755</v>
      </c>
      <c r="Q1161">
        <f t="shared" si="96"/>
        <v>114.89999999999775</v>
      </c>
    </row>
    <row r="1162" spans="8:17" x14ac:dyDescent="0.25">
      <c r="H1162" s="1">
        <f t="shared" si="94"/>
        <v>121.85999999999736</v>
      </c>
      <c r="I1162">
        <f t="shared" si="92"/>
        <v>-27.866666666665914</v>
      </c>
      <c r="N1162" s="1">
        <f t="shared" si="95"/>
        <v>124.99999999999719</v>
      </c>
      <c r="O1162">
        <f t="shared" si="93"/>
        <v>-83.599999999997749</v>
      </c>
      <c r="Q1162">
        <f t="shared" si="96"/>
        <v>114.99999999999774</v>
      </c>
    </row>
    <row r="1163" spans="8:17" x14ac:dyDescent="0.25">
      <c r="H1163" s="1">
        <f t="shared" si="94"/>
        <v>121.95999999999735</v>
      </c>
      <c r="I1163">
        <f t="shared" si="92"/>
        <v>-27.899999999999245</v>
      </c>
      <c r="N1163" s="1">
        <f t="shared" si="95"/>
        <v>125.09999999999718</v>
      </c>
      <c r="O1163">
        <f t="shared" si="93"/>
        <v>-83.699999999997743</v>
      </c>
      <c r="Q1163">
        <f t="shared" si="96"/>
        <v>115.09999999999773</v>
      </c>
    </row>
    <row r="1164" spans="8:17" x14ac:dyDescent="0.25">
      <c r="H1164" s="1">
        <f t="shared" si="94"/>
        <v>122.05999999999734</v>
      </c>
      <c r="I1164">
        <f t="shared" si="92"/>
        <v>-27.933333333332577</v>
      </c>
      <c r="N1164" s="1">
        <f t="shared" si="95"/>
        <v>125.19999999999717</v>
      </c>
      <c r="O1164">
        <f t="shared" si="93"/>
        <v>-83.799999999997738</v>
      </c>
      <c r="Q1164">
        <f t="shared" si="96"/>
        <v>115.19999999999773</v>
      </c>
    </row>
    <row r="1165" spans="8:17" x14ac:dyDescent="0.25">
      <c r="H1165" s="1">
        <f t="shared" si="94"/>
        <v>122.15999999999734</v>
      </c>
      <c r="I1165">
        <f t="shared" ref="I1165:I1228" si="97">(I$9/$L$2)-((Q1165)/($L$2))</f>
        <v>-27.966666666665908</v>
      </c>
      <c r="N1165" s="1">
        <f t="shared" si="95"/>
        <v>125.29999999999717</v>
      </c>
      <c r="O1165">
        <f t="shared" ref="O1165:O1228" si="98">$L$2*I1165</f>
        <v>-83.899999999997732</v>
      </c>
      <c r="Q1165">
        <f t="shared" si="96"/>
        <v>115.29999999999772</v>
      </c>
    </row>
    <row r="1166" spans="8:17" x14ac:dyDescent="0.25">
      <c r="H1166" s="1">
        <f t="shared" ref="H1166:H1229" si="99">H1165+0.1</f>
        <v>122.25999999999733</v>
      </c>
      <c r="I1166">
        <f t="shared" si="97"/>
        <v>-27.99999999999924</v>
      </c>
      <c r="N1166" s="1">
        <f t="shared" ref="N1166:N1229" si="100">N1165+0.1</f>
        <v>125.39999999999716</v>
      </c>
      <c r="O1166">
        <f t="shared" si="98"/>
        <v>-83.999999999997726</v>
      </c>
      <c r="Q1166">
        <f t="shared" ref="Q1166:Q1229" si="101">Q1165+0.1</f>
        <v>115.39999999999772</v>
      </c>
    </row>
    <row r="1167" spans="8:17" x14ac:dyDescent="0.25">
      <c r="H1167" s="1">
        <f t="shared" si="99"/>
        <v>122.35999999999733</v>
      </c>
      <c r="I1167">
        <f t="shared" si="97"/>
        <v>-28.033333333332571</v>
      </c>
      <c r="N1167" s="1">
        <f t="shared" si="100"/>
        <v>125.49999999999716</v>
      </c>
      <c r="O1167">
        <f t="shared" si="98"/>
        <v>-84.099999999997721</v>
      </c>
      <c r="Q1167">
        <f t="shared" si="101"/>
        <v>115.49999999999771</v>
      </c>
    </row>
    <row r="1168" spans="8:17" x14ac:dyDescent="0.25">
      <c r="H1168" s="1">
        <f t="shared" si="99"/>
        <v>122.45999999999732</v>
      </c>
      <c r="I1168">
        <f t="shared" si="97"/>
        <v>-28.066666666665903</v>
      </c>
      <c r="N1168" s="1">
        <f t="shared" si="100"/>
        <v>125.59999999999715</v>
      </c>
      <c r="O1168">
        <f t="shared" si="98"/>
        <v>-84.199999999997715</v>
      </c>
      <c r="Q1168">
        <f t="shared" si="101"/>
        <v>115.59999999999771</v>
      </c>
    </row>
    <row r="1169" spans="8:17" x14ac:dyDescent="0.25">
      <c r="H1169" s="1">
        <f t="shared" si="99"/>
        <v>122.55999999999732</v>
      </c>
      <c r="I1169">
        <f t="shared" si="97"/>
        <v>-28.099999999999234</v>
      </c>
      <c r="N1169" s="1">
        <f t="shared" si="100"/>
        <v>125.69999999999715</v>
      </c>
      <c r="O1169">
        <f t="shared" si="98"/>
        <v>-84.299999999997709</v>
      </c>
      <c r="Q1169">
        <f t="shared" si="101"/>
        <v>115.6999999999977</v>
      </c>
    </row>
    <row r="1170" spans="8:17" x14ac:dyDescent="0.25">
      <c r="H1170" s="1">
        <f t="shared" si="99"/>
        <v>122.65999999999731</v>
      </c>
      <c r="I1170">
        <f t="shared" si="97"/>
        <v>-28.133333333332565</v>
      </c>
      <c r="N1170" s="1">
        <f t="shared" si="100"/>
        <v>125.79999999999714</v>
      </c>
      <c r="O1170">
        <f t="shared" si="98"/>
        <v>-84.399999999997704</v>
      </c>
      <c r="Q1170">
        <f t="shared" si="101"/>
        <v>115.79999999999769</v>
      </c>
    </row>
    <row r="1171" spans="8:17" x14ac:dyDescent="0.25">
      <c r="H1171" s="1">
        <f t="shared" si="99"/>
        <v>122.75999999999731</v>
      </c>
      <c r="I1171">
        <f t="shared" si="97"/>
        <v>-28.166666666665897</v>
      </c>
      <c r="N1171" s="1">
        <f t="shared" si="100"/>
        <v>125.89999999999714</v>
      </c>
      <c r="O1171">
        <f t="shared" si="98"/>
        <v>-84.499999999997698</v>
      </c>
      <c r="Q1171">
        <f t="shared" si="101"/>
        <v>115.89999999999769</v>
      </c>
    </row>
    <row r="1172" spans="8:17" x14ac:dyDescent="0.25">
      <c r="H1172" s="1">
        <f t="shared" si="99"/>
        <v>122.8599999999973</v>
      </c>
      <c r="I1172">
        <f t="shared" si="97"/>
        <v>-28.199999999999228</v>
      </c>
      <c r="N1172" s="1">
        <f t="shared" si="100"/>
        <v>125.99999999999713</v>
      </c>
      <c r="O1172">
        <f t="shared" si="98"/>
        <v>-84.599999999997692</v>
      </c>
      <c r="Q1172">
        <f t="shared" si="101"/>
        <v>115.99999999999768</v>
      </c>
    </row>
    <row r="1173" spans="8:17" x14ac:dyDescent="0.25">
      <c r="H1173" s="1">
        <f t="shared" si="99"/>
        <v>122.95999999999729</v>
      </c>
      <c r="I1173">
        <f t="shared" si="97"/>
        <v>-28.23333333333256</v>
      </c>
      <c r="N1173" s="1">
        <f t="shared" si="100"/>
        <v>126.09999999999712</v>
      </c>
      <c r="O1173">
        <f t="shared" si="98"/>
        <v>-84.699999999997686</v>
      </c>
      <c r="Q1173">
        <f t="shared" si="101"/>
        <v>116.09999999999768</v>
      </c>
    </row>
    <row r="1174" spans="8:17" x14ac:dyDescent="0.25">
      <c r="H1174" s="1">
        <f t="shared" si="99"/>
        <v>123.05999999999729</v>
      </c>
      <c r="I1174">
        <f t="shared" si="97"/>
        <v>-28.266666666665891</v>
      </c>
      <c r="N1174" s="1">
        <f t="shared" si="100"/>
        <v>126.19999999999712</v>
      </c>
      <c r="O1174">
        <f t="shared" si="98"/>
        <v>-84.799999999997681</v>
      </c>
      <c r="Q1174">
        <f t="shared" si="101"/>
        <v>116.19999999999767</v>
      </c>
    </row>
    <row r="1175" spans="8:17" x14ac:dyDescent="0.25">
      <c r="H1175" s="1">
        <f t="shared" si="99"/>
        <v>123.15999999999728</v>
      </c>
      <c r="I1175">
        <f t="shared" si="97"/>
        <v>-28.299999999999223</v>
      </c>
      <c r="N1175" s="1">
        <f t="shared" si="100"/>
        <v>126.29999999999711</v>
      </c>
      <c r="O1175">
        <f t="shared" si="98"/>
        <v>-84.899999999997675</v>
      </c>
      <c r="Q1175">
        <f t="shared" si="101"/>
        <v>116.29999999999767</v>
      </c>
    </row>
    <row r="1176" spans="8:17" x14ac:dyDescent="0.25">
      <c r="H1176" s="1">
        <f t="shared" si="99"/>
        <v>123.25999999999728</v>
      </c>
      <c r="I1176">
        <f t="shared" si="97"/>
        <v>-28.333333333332554</v>
      </c>
      <c r="N1176" s="1">
        <f t="shared" si="100"/>
        <v>126.39999999999711</v>
      </c>
      <c r="O1176">
        <f t="shared" si="98"/>
        <v>-84.999999999997669</v>
      </c>
      <c r="Q1176">
        <f t="shared" si="101"/>
        <v>116.39999999999766</v>
      </c>
    </row>
    <row r="1177" spans="8:17" x14ac:dyDescent="0.25">
      <c r="H1177" s="1">
        <f t="shared" si="99"/>
        <v>123.35999999999727</v>
      </c>
      <c r="I1177">
        <f t="shared" si="97"/>
        <v>-28.366666666665886</v>
      </c>
      <c r="N1177" s="1">
        <f t="shared" si="100"/>
        <v>126.4999999999971</v>
      </c>
      <c r="O1177">
        <f t="shared" si="98"/>
        <v>-85.099999999997664</v>
      </c>
      <c r="Q1177">
        <f t="shared" si="101"/>
        <v>116.49999999999766</v>
      </c>
    </row>
    <row r="1178" spans="8:17" x14ac:dyDescent="0.25">
      <c r="H1178" s="1">
        <f t="shared" si="99"/>
        <v>123.45999999999727</v>
      </c>
      <c r="I1178">
        <f t="shared" si="97"/>
        <v>-28.399999999999217</v>
      </c>
      <c r="N1178" s="1">
        <f t="shared" si="100"/>
        <v>126.5999999999971</v>
      </c>
      <c r="O1178">
        <f t="shared" si="98"/>
        <v>-85.199999999997658</v>
      </c>
      <c r="Q1178">
        <f t="shared" si="101"/>
        <v>116.59999999999765</v>
      </c>
    </row>
    <row r="1179" spans="8:17" x14ac:dyDescent="0.25">
      <c r="H1179" s="1">
        <f t="shared" si="99"/>
        <v>123.55999999999726</v>
      </c>
      <c r="I1179">
        <f t="shared" si="97"/>
        <v>-28.433333333332548</v>
      </c>
      <c r="N1179" s="1">
        <f t="shared" si="100"/>
        <v>126.69999999999709</v>
      </c>
      <c r="O1179">
        <f t="shared" si="98"/>
        <v>-85.299999999997652</v>
      </c>
      <c r="Q1179">
        <f t="shared" si="101"/>
        <v>116.69999999999764</v>
      </c>
    </row>
    <row r="1180" spans="8:17" x14ac:dyDescent="0.25">
      <c r="H1180" s="1">
        <f t="shared" si="99"/>
        <v>123.65999999999725</v>
      </c>
      <c r="I1180">
        <f t="shared" si="97"/>
        <v>-28.46666666666588</v>
      </c>
      <c r="N1180" s="1">
        <f t="shared" si="100"/>
        <v>126.79999999999708</v>
      </c>
      <c r="O1180">
        <f t="shared" si="98"/>
        <v>-85.399999999997647</v>
      </c>
      <c r="Q1180">
        <f t="shared" si="101"/>
        <v>116.79999999999764</v>
      </c>
    </row>
    <row r="1181" spans="8:17" x14ac:dyDescent="0.25">
      <c r="H1181" s="1">
        <f t="shared" si="99"/>
        <v>123.75999999999725</v>
      </c>
      <c r="I1181">
        <f t="shared" si="97"/>
        <v>-28.499999999999211</v>
      </c>
      <c r="N1181" s="1">
        <f t="shared" si="100"/>
        <v>126.89999999999708</v>
      </c>
      <c r="O1181">
        <f t="shared" si="98"/>
        <v>-85.499999999997641</v>
      </c>
      <c r="Q1181">
        <f t="shared" si="101"/>
        <v>116.89999999999763</v>
      </c>
    </row>
    <row r="1182" spans="8:17" x14ac:dyDescent="0.25">
      <c r="H1182" s="1">
        <f t="shared" si="99"/>
        <v>123.85999999999724</v>
      </c>
      <c r="I1182">
        <f t="shared" si="97"/>
        <v>-28.533333333332543</v>
      </c>
      <c r="N1182" s="1">
        <f t="shared" si="100"/>
        <v>126.99999999999707</v>
      </c>
      <c r="O1182">
        <f t="shared" si="98"/>
        <v>-85.599999999997635</v>
      </c>
      <c r="Q1182">
        <f t="shared" si="101"/>
        <v>116.99999999999763</v>
      </c>
    </row>
    <row r="1183" spans="8:17" x14ac:dyDescent="0.25">
      <c r="H1183" s="1">
        <f t="shared" si="99"/>
        <v>123.95999999999724</v>
      </c>
      <c r="I1183">
        <f t="shared" si="97"/>
        <v>-28.566666666665874</v>
      </c>
      <c r="N1183" s="1">
        <f t="shared" si="100"/>
        <v>127.09999999999707</v>
      </c>
      <c r="O1183">
        <f t="shared" si="98"/>
        <v>-85.69999999999763</v>
      </c>
      <c r="Q1183">
        <f t="shared" si="101"/>
        <v>117.09999999999762</v>
      </c>
    </row>
    <row r="1184" spans="8:17" x14ac:dyDescent="0.25">
      <c r="H1184" s="1">
        <f t="shared" si="99"/>
        <v>124.05999999999723</v>
      </c>
      <c r="I1184">
        <f t="shared" si="97"/>
        <v>-28.599999999999206</v>
      </c>
      <c r="N1184" s="1">
        <f t="shared" si="100"/>
        <v>127.19999999999706</v>
      </c>
      <c r="O1184">
        <f t="shared" si="98"/>
        <v>-85.799999999997624</v>
      </c>
      <c r="Q1184">
        <f t="shared" si="101"/>
        <v>117.19999999999762</v>
      </c>
    </row>
    <row r="1185" spans="8:17" x14ac:dyDescent="0.25">
      <c r="H1185" s="1">
        <f t="shared" si="99"/>
        <v>124.15999999999723</v>
      </c>
      <c r="I1185">
        <f t="shared" si="97"/>
        <v>-28.633333333332537</v>
      </c>
      <c r="N1185" s="1">
        <f t="shared" si="100"/>
        <v>127.29999999999706</v>
      </c>
      <c r="O1185">
        <f t="shared" si="98"/>
        <v>-85.899999999997618</v>
      </c>
      <c r="Q1185">
        <f t="shared" si="101"/>
        <v>117.29999999999761</v>
      </c>
    </row>
    <row r="1186" spans="8:17" x14ac:dyDescent="0.25">
      <c r="H1186" s="1">
        <f t="shared" si="99"/>
        <v>124.25999999999722</v>
      </c>
      <c r="I1186">
        <f t="shared" si="97"/>
        <v>-28.666666666665868</v>
      </c>
      <c r="N1186" s="1">
        <f t="shared" si="100"/>
        <v>127.39999999999705</v>
      </c>
      <c r="O1186">
        <f t="shared" si="98"/>
        <v>-85.999999999997613</v>
      </c>
      <c r="Q1186">
        <f t="shared" si="101"/>
        <v>117.3999999999976</v>
      </c>
    </row>
    <row r="1187" spans="8:17" x14ac:dyDescent="0.25">
      <c r="H1187" s="1">
        <f t="shared" si="99"/>
        <v>124.35999999999721</v>
      </c>
      <c r="I1187">
        <f t="shared" si="97"/>
        <v>-28.6999999999992</v>
      </c>
      <c r="N1187" s="1">
        <f t="shared" si="100"/>
        <v>127.49999999999704</v>
      </c>
      <c r="O1187">
        <f t="shared" si="98"/>
        <v>-86.099999999997607</v>
      </c>
      <c r="Q1187">
        <f t="shared" si="101"/>
        <v>117.4999999999976</v>
      </c>
    </row>
    <row r="1188" spans="8:17" x14ac:dyDescent="0.25">
      <c r="H1188" s="1">
        <f t="shared" si="99"/>
        <v>124.45999999999721</v>
      </c>
      <c r="I1188">
        <f t="shared" si="97"/>
        <v>-28.733333333332531</v>
      </c>
      <c r="N1188" s="1">
        <f t="shared" si="100"/>
        <v>127.59999999999704</v>
      </c>
      <c r="O1188">
        <f t="shared" si="98"/>
        <v>-86.199999999997601</v>
      </c>
      <c r="Q1188">
        <f t="shared" si="101"/>
        <v>117.59999999999759</v>
      </c>
    </row>
    <row r="1189" spans="8:17" x14ac:dyDescent="0.25">
      <c r="H1189" s="1">
        <f t="shared" si="99"/>
        <v>124.5599999999972</v>
      </c>
      <c r="I1189">
        <f t="shared" si="97"/>
        <v>-28.766666666665863</v>
      </c>
      <c r="N1189" s="1">
        <f t="shared" si="100"/>
        <v>127.69999999999703</v>
      </c>
      <c r="O1189">
        <f t="shared" si="98"/>
        <v>-86.299999999997596</v>
      </c>
      <c r="Q1189">
        <f t="shared" si="101"/>
        <v>117.69999999999759</v>
      </c>
    </row>
    <row r="1190" spans="8:17" x14ac:dyDescent="0.25">
      <c r="H1190" s="1">
        <f t="shared" si="99"/>
        <v>124.6599999999972</v>
      </c>
      <c r="I1190">
        <f t="shared" si="97"/>
        <v>-28.799999999999194</v>
      </c>
      <c r="N1190" s="1">
        <f t="shared" si="100"/>
        <v>127.79999999999703</v>
      </c>
      <c r="O1190">
        <f t="shared" si="98"/>
        <v>-86.39999999999759</v>
      </c>
      <c r="Q1190">
        <f t="shared" si="101"/>
        <v>117.79999999999758</v>
      </c>
    </row>
    <row r="1191" spans="8:17" x14ac:dyDescent="0.25">
      <c r="H1191" s="1">
        <f t="shared" si="99"/>
        <v>124.75999999999719</v>
      </c>
      <c r="I1191">
        <f t="shared" si="97"/>
        <v>-28.833333333332526</v>
      </c>
      <c r="N1191" s="1">
        <f t="shared" si="100"/>
        <v>127.89999999999702</v>
      </c>
      <c r="O1191">
        <f t="shared" si="98"/>
        <v>-86.499999999997584</v>
      </c>
      <c r="Q1191">
        <f t="shared" si="101"/>
        <v>117.89999999999758</v>
      </c>
    </row>
    <row r="1192" spans="8:17" x14ac:dyDescent="0.25">
      <c r="H1192" s="1">
        <f t="shared" si="99"/>
        <v>124.85999999999719</v>
      </c>
      <c r="I1192">
        <f t="shared" si="97"/>
        <v>-28.866666666665857</v>
      </c>
      <c r="N1192" s="1">
        <f t="shared" si="100"/>
        <v>127.99999999999702</v>
      </c>
      <c r="O1192">
        <f t="shared" si="98"/>
        <v>-86.599999999997578</v>
      </c>
      <c r="Q1192">
        <f t="shared" si="101"/>
        <v>117.99999999999757</v>
      </c>
    </row>
    <row r="1193" spans="8:17" x14ac:dyDescent="0.25">
      <c r="H1193" s="1">
        <f t="shared" si="99"/>
        <v>124.95999999999718</v>
      </c>
      <c r="I1193">
        <f t="shared" si="97"/>
        <v>-28.899999999999189</v>
      </c>
      <c r="N1193" s="1">
        <f t="shared" si="100"/>
        <v>128.09999999999701</v>
      </c>
      <c r="O1193">
        <f t="shared" si="98"/>
        <v>-86.699999999997573</v>
      </c>
      <c r="Q1193">
        <f t="shared" si="101"/>
        <v>118.09999999999756</v>
      </c>
    </row>
    <row r="1194" spans="8:17" x14ac:dyDescent="0.25">
      <c r="H1194" s="1">
        <f t="shared" si="99"/>
        <v>125.05999999999717</v>
      </c>
      <c r="I1194">
        <f t="shared" si="97"/>
        <v>-28.93333333333252</v>
      </c>
      <c r="N1194" s="1">
        <f t="shared" si="100"/>
        <v>128.199999999997</v>
      </c>
      <c r="O1194">
        <f t="shared" si="98"/>
        <v>-86.799999999997567</v>
      </c>
      <c r="Q1194">
        <f t="shared" si="101"/>
        <v>118.19999999999756</v>
      </c>
    </row>
    <row r="1195" spans="8:17" x14ac:dyDescent="0.25">
      <c r="H1195" s="1">
        <f t="shared" si="99"/>
        <v>125.15999999999717</v>
      </c>
      <c r="I1195">
        <f t="shared" si="97"/>
        <v>-28.966666666665851</v>
      </c>
      <c r="N1195" s="1">
        <f t="shared" si="100"/>
        <v>128.299999999997</v>
      </c>
      <c r="O1195">
        <f t="shared" si="98"/>
        <v>-86.899999999997561</v>
      </c>
      <c r="Q1195">
        <f t="shared" si="101"/>
        <v>118.29999999999755</v>
      </c>
    </row>
    <row r="1196" spans="8:17" x14ac:dyDescent="0.25">
      <c r="H1196" s="1">
        <f t="shared" si="99"/>
        <v>125.25999999999716</v>
      </c>
      <c r="I1196">
        <f t="shared" si="97"/>
        <v>-28.999999999999183</v>
      </c>
      <c r="N1196" s="1">
        <f t="shared" si="100"/>
        <v>128.39999999999699</v>
      </c>
      <c r="O1196">
        <f t="shared" si="98"/>
        <v>-86.999999999997556</v>
      </c>
      <c r="Q1196">
        <f t="shared" si="101"/>
        <v>118.39999999999755</v>
      </c>
    </row>
    <row r="1197" spans="8:17" x14ac:dyDescent="0.25">
      <c r="H1197" s="1">
        <f t="shared" si="99"/>
        <v>125.35999999999716</v>
      </c>
      <c r="I1197">
        <f t="shared" si="97"/>
        <v>-29.033333333332514</v>
      </c>
      <c r="N1197" s="1">
        <f t="shared" si="100"/>
        <v>128.49999999999699</v>
      </c>
      <c r="O1197">
        <f t="shared" si="98"/>
        <v>-87.09999999999755</v>
      </c>
      <c r="Q1197">
        <f t="shared" si="101"/>
        <v>118.49999999999754</v>
      </c>
    </row>
    <row r="1198" spans="8:17" x14ac:dyDescent="0.25">
      <c r="H1198" s="1">
        <f t="shared" si="99"/>
        <v>125.45999999999715</v>
      </c>
      <c r="I1198">
        <f t="shared" si="97"/>
        <v>-29.066666666665846</v>
      </c>
      <c r="N1198" s="1">
        <f t="shared" si="100"/>
        <v>128.59999999999698</v>
      </c>
      <c r="O1198">
        <f t="shared" si="98"/>
        <v>-87.199999999997544</v>
      </c>
      <c r="Q1198">
        <f t="shared" si="101"/>
        <v>118.59999999999754</v>
      </c>
    </row>
    <row r="1199" spans="8:17" x14ac:dyDescent="0.25">
      <c r="H1199" s="1">
        <f t="shared" si="99"/>
        <v>125.55999999999715</v>
      </c>
      <c r="I1199">
        <f t="shared" si="97"/>
        <v>-29.099999999999177</v>
      </c>
      <c r="N1199" s="1">
        <f t="shared" si="100"/>
        <v>128.69999999999698</v>
      </c>
      <c r="O1199">
        <f t="shared" si="98"/>
        <v>-87.299999999997539</v>
      </c>
      <c r="Q1199">
        <f t="shared" si="101"/>
        <v>118.69999999999753</v>
      </c>
    </row>
    <row r="1200" spans="8:17" x14ac:dyDescent="0.25">
      <c r="H1200" s="1">
        <f t="shared" si="99"/>
        <v>125.65999999999714</v>
      </c>
      <c r="I1200">
        <f t="shared" si="97"/>
        <v>-29.133333333332509</v>
      </c>
      <c r="N1200" s="1">
        <f t="shared" si="100"/>
        <v>128.79999999999697</v>
      </c>
      <c r="O1200">
        <f t="shared" si="98"/>
        <v>-87.399999999997533</v>
      </c>
      <c r="Q1200">
        <f t="shared" si="101"/>
        <v>118.79999999999752</v>
      </c>
    </row>
    <row r="1201" spans="8:17" x14ac:dyDescent="0.25">
      <c r="H1201" s="1">
        <f t="shared" si="99"/>
        <v>125.75999999999713</v>
      </c>
      <c r="I1201">
        <f t="shared" si="97"/>
        <v>-29.16666666666584</v>
      </c>
      <c r="N1201" s="1">
        <f t="shared" si="100"/>
        <v>128.89999999999696</v>
      </c>
      <c r="O1201">
        <f t="shared" si="98"/>
        <v>-87.499999999997527</v>
      </c>
      <c r="Q1201">
        <f t="shared" si="101"/>
        <v>118.89999999999752</v>
      </c>
    </row>
    <row r="1202" spans="8:17" x14ac:dyDescent="0.25">
      <c r="H1202" s="1">
        <f t="shared" si="99"/>
        <v>125.85999999999713</v>
      </c>
      <c r="I1202">
        <f t="shared" si="97"/>
        <v>-29.199999999999172</v>
      </c>
      <c r="N1202" s="1">
        <f t="shared" si="100"/>
        <v>128.99999999999696</v>
      </c>
      <c r="O1202">
        <f t="shared" si="98"/>
        <v>-87.599999999997522</v>
      </c>
      <c r="Q1202">
        <f t="shared" si="101"/>
        <v>118.99999999999751</v>
      </c>
    </row>
    <row r="1203" spans="8:17" x14ac:dyDescent="0.25">
      <c r="H1203" s="1">
        <f t="shared" si="99"/>
        <v>125.95999999999712</v>
      </c>
      <c r="I1203">
        <f t="shared" si="97"/>
        <v>-29.233333333332503</v>
      </c>
      <c r="N1203" s="1">
        <f t="shared" si="100"/>
        <v>129.09999999999695</v>
      </c>
      <c r="O1203">
        <f t="shared" si="98"/>
        <v>-87.699999999997516</v>
      </c>
      <c r="Q1203">
        <f t="shared" si="101"/>
        <v>119.09999999999751</v>
      </c>
    </row>
    <row r="1204" spans="8:17" x14ac:dyDescent="0.25">
      <c r="H1204" s="1">
        <f t="shared" si="99"/>
        <v>126.05999999999712</v>
      </c>
      <c r="I1204">
        <f t="shared" si="97"/>
        <v>-29.266666666665834</v>
      </c>
      <c r="N1204" s="1">
        <f t="shared" si="100"/>
        <v>129.19999999999695</v>
      </c>
      <c r="O1204">
        <f t="shared" si="98"/>
        <v>-87.79999999999751</v>
      </c>
      <c r="Q1204">
        <f t="shared" si="101"/>
        <v>119.1999999999975</v>
      </c>
    </row>
    <row r="1205" spans="8:17" x14ac:dyDescent="0.25">
      <c r="H1205" s="1">
        <f t="shared" si="99"/>
        <v>126.15999999999711</v>
      </c>
      <c r="I1205">
        <f t="shared" si="97"/>
        <v>-29.299999999999166</v>
      </c>
      <c r="N1205" s="1">
        <f t="shared" si="100"/>
        <v>129.29999999999694</v>
      </c>
      <c r="O1205">
        <f t="shared" si="98"/>
        <v>-87.899999999997505</v>
      </c>
      <c r="Q1205">
        <f t="shared" si="101"/>
        <v>119.2999999999975</v>
      </c>
    </row>
    <row r="1206" spans="8:17" x14ac:dyDescent="0.25">
      <c r="H1206" s="1">
        <f t="shared" si="99"/>
        <v>126.25999999999711</v>
      </c>
      <c r="I1206">
        <f t="shared" si="97"/>
        <v>-29.333333333332497</v>
      </c>
      <c r="N1206" s="1">
        <f t="shared" si="100"/>
        <v>129.39999999999694</v>
      </c>
      <c r="O1206">
        <f t="shared" si="98"/>
        <v>-87.999999999997499</v>
      </c>
      <c r="Q1206">
        <f t="shared" si="101"/>
        <v>119.39999999999749</v>
      </c>
    </row>
    <row r="1207" spans="8:17" x14ac:dyDescent="0.25">
      <c r="H1207" s="1">
        <f t="shared" si="99"/>
        <v>126.3599999999971</v>
      </c>
      <c r="I1207">
        <f t="shared" si="97"/>
        <v>-29.366666666665829</v>
      </c>
      <c r="N1207" s="1">
        <f t="shared" si="100"/>
        <v>129.49999999999693</v>
      </c>
      <c r="O1207">
        <f t="shared" si="98"/>
        <v>-88.099999999997493</v>
      </c>
      <c r="Q1207">
        <f t="shared" si="101"/>
        <v>119.49999999999748</v>
      </c>
    </row>
    <row r="1208" spans="8:17" x14ac:dyDescent="0.25">
      <c r="H1208" s="1">
        <f t="shared" si="99"/>
        <v>126.45999999999709</v>
      </c>
      <c r="I1208">
        <f t="shared" si="97"/>
        <v>-29.39999999999916</v>
      </c>
      <c r="N1208" s="1">
        <f t="shared" si="100"/>
        <v>129.59999999999692</v>
      </c>
      <c r="O1208">
        <f t="shared" si="98"/>
        <v>-88.199999999997488</v>
      </c>
      <c r="Q1208">
        <f t="shared" si="101"/>
        <v>119.59999999999748</v>
      </c>
    </row>
    <row r="1209" spans="8:17" x14ac:dyDescent="0.25">
      <c r="H1209" s="1">
        <f t="shared" si="99"/>
        <v>126.55999999999709</v>
      </c>
      <c r="I1209">
        <f t="shared" si="97"/>
        <v>-29.433333333332492</v>
      </c>
      <c r="N1209" s="1">
        <f t="shared" si="100"/>
        <v>129.69999999999692</v>
      </c>
      <c r="O1209">
        <f t="shared" si="98"/>
        <v>-88.299999999997482</v>
      </c>
      <c r="Q1209">
        <f t="shared" si="101"/>
        <v>119.69999999999747</v>
      </c>
    </row>
    <row r="1210" spans="8:17" x14ac:dyDescent="0.25">
      <c r="H1210" s="1">
        <f t="shared" si="99"/>
        <v>126.65999999999708</v>
      </c>
      <c r="I1210">
        <f t="shared" si="97"/>
        <v>-29.466666666665823</v>
      </c>
      <c r="N1210" s="1">
        <f t="shared" si="100"/>
        <v>129.79999999999691</v>
      </c>
      <c r="O1210">
        <f t="shared" si="98"/>
        <v>-88.399999999997476</v>
      </c>
      <c r="Q1210">
        <f t="shared" si="101"/>
        <v>119.79999999999747</v>
      </c>
    </row>
    <row r="1211" spans="8:17" x14ac:dyDescent="0.25">
      <c r="H1211" s="1">
        <f t="shared" si="99"/>
        <v>126.75999999999708</v>
      </c>
      <c r="I1211">
        <f t="shared" si="97"/>
        <v>-29.499999999999154</v>
      </c>
      <c r="N1211" s="1">
        <f t="shared" si="100"/>
        <v>129.89999999999691</v>
      </c>
      <c r="O1211">
        <f t="shared" si="98"/>
        <v>-88.49999999999747</v>
      </c>
      <c r="Q1211">
        <f t="shared" si="101"/>
        <v>119.89999999999746</v>
      </c>
    </row>
    <row r="1212" spans="8:17" x14ac:dyDescent="0.25">
      <c r="H1212" s="1">
        <f t="shared" si="99"/>
        <v>126.85999999999707</v>
      </c>
      <c r="I1212">
        <f t="shared" si="97"/>
        <v>-29.533333333332486</v>
      </c>
      <c r="N1212" s="1">
        <f t="shared" si="100"/>
        <v>129.9999999999969</v>
      </c>
      <c r="O1212">
        <f t="shared" si="98"/>
        <v>-88.599999999997465</v>
      </c>
      <c r="Q1212">
        <f t="shared" si="101"/>
        <v>119.99999999999746</v>
      </c>
    </row>
    <row r="1213" spans="8:17" x14ac:dyDescent="0.25">
      <c r="H1213" s="1">
        <f t="shared" si="99"/>
        <v>126.95999999999707</v>
      </c>
      <c r="I1213">
        <f t="shared" si="97"/>
        <v>-29.566666666665817</v>
      </c>
      <c r="N1213" s="1">
        <f t="shared" si="100"/>
        <v>130.0999999999969</v>
      </c>
      <c r="O1213">
        <f t="shared" si="98"/>
        <v>-88.699999999997459</v>
      </c>
      <c r="Q1213">
        <f t="shared" si="101"/>
        <v>120.09999999999745</v>
      </c>
    </row>
    <row r="1214" spans="8:17" x14ac:dyDescent="0.25">
      <c r="H1214" s="1">
        <f t="shared" si="99"/>
        <v>127.05999999999706</v>
      </c>
      <c r="I1214">
        <f t="shared" si="97"/>
        <v>-29.599999999999149</v>
      </c>
      <c r="N1214" s="1">
        <f t="shared" si="100"/>
        <v>130.19999999999689</v>
      </c>
      <c r="O1214">
        <f t="shared" si="98"/>
        <v>-88.799999999997453</v>
      </c>
      <c r="Q1214">
        <f t="shared" si="101"/>
        <v>120.19999999999744</v>
      </c>
    </row>
    <row r="1215" spans="8:17" x14ac:dyDescent="0.25">
      <c r="H1215" s="1">
        <f t="shared" si="99"/>
        <v>127.15999999999705</v>
      </c>
      <c r="I1215">
        <f t="shared" si="97"/>
        <v>-29.63333333333248</v>
      </c>
      <c r="N1215" s="1">
        <f t="shared" si="100"/>
        <v>130.29999999999688</v>
      </c>
      <c r="O1215">
        <f t="shared" si="98"/>
        <v>-88.899999999997448</v>
      </c>
      <c r="Q1215">
        <f t="shared" si="101"/>
        <v>120.29999999999744</v>
      </c>
    </row>
    <row r="1216" spans="8:17" x14ac:dyDescent="0.25">
      <c r="H1216" s="1">
        <f t="shared" si="99"/>
        <v>127.25999999999705</v>
      </c>
      <c r="I1216">
        <f t="shared" si="97"/>
        <v>-29.666666666665812</v>
      </c>
      <c r="N1216" s="1">
        <f t="shared" si="100"/>
        <v>130.39999999999688</v>
      </c>
      <c r="O1216">
        <f t="shared" si="98"/>
        <v>-88.999999999997442</v>
      </c>
      <c r="Q1216">
        <f t="shared" si="101"/>
        <v>120.39999999999743</v>
      </c>
    </row>
    <row r="1217" spans="8:17" x14ac:dyDescent="0.25">
      <c r="H1217" s="1">
        <f t="shared" si="99"/>
        <v>127.35999999999704</v>
      </c>
      <c r="I1217">
        <f t="shared" si="97"/>
        <v>-29.699999999999143</v>
      </c>
      <c r="N1217" s="1">
        <f t="shared" si="100"/>
        <v>130.49999999999687</v>
      </c>
      <c r="O1217">
        <f t="shared" si="98"/>
        <v>-89.099999999997436</v>
      </c>
      <c r="Q1217">
        <f t="shared" si="101"/>
        <v>120.49999999999743</v>
      </c>
    </row>
    <row r="1218" spans="8:17" x14ac:dyDescent="0.25">
      <c r="H1218" s="1">
        <f t="shared" si="99"/>
        <v>127.45999999999704</v>
      </c>
      <c r="I1218">
        <f t="shared" si="97"/>
        <v>-29.733333333332475</v>
      </c>
      <c r="N1218" s="1">
        <f t="shared" si="100"/>
        <v>130.59999999999687</v>
      </c>
      <c r="O1218">
        <f t="shared" si="98"/>
        <v>-89.199999999997431</v>
      </c>
      <c r="Q1218">
        <f t="shared" si="101"/>
        <v>120.59999999999742</v>
      </c>
    </row>
    <row r="1219" spans="8:17" x14ac:dyDescent="0.25">
      <c r="H1219" s="1">
        <f t="shared" si="99"/>
        <v>127.55999999999703</v>
      </c>
      <c r="I1219">
        <f t="shared" si="97"/>
        <v>-29.766666666665806</v>
      </c>
      <c r="N1219" s="1">
        <f t="shared" si="100"/>
        <v>130.69999999999686</v>
      </c>
      <c r="O1219">
        <f t="shared" si="98"/>
        <v>-89.299999999997425</v>
      </c>
      <c r="Q1219">
        <f t="shared" si="101"/>
        <v>120.69999999999742</v>
      </c>
    </row>
    <row r="1220" spans="8:17" x14ac:dyDescent="0.25">
      <c r="H1220" s="1">
        <f t="shared" si="99"/>
        <v>127.65999999999703</v>
      </c>
      <c r="I1220">
        <f t="shared" si="97"/>
        <v>-29.799999999999137</v>
      </c>
      <c r="N1220" s="1">
        <f t="shared" si="100"/>
        <v>130.79999999999686</v>
      </c>
      <c r="O1220">
        <f t="shared" si="98"/>
        <v>-89.399999999997419</v>
      </c>
      <c r="Q1220">
        <f t="shared" si="101"/>
        <v>120.79999999999741</v>
      </c>
    </row>
    <row r="1221" spans="8:17" x14ac:dyDescent="0.25">
      <c r="H1221" s="1">
        <f t="shared" si="99"/>
        <v>127.75999999999702</v>
      </c>
      <c r="I1221">
        <f t="shared" si="97"/>
        <v>-29.833333333332469</v>
      </c>
      <c r="N1221" s="1">
        <f t="shared" si="100"/>
        <v>130.89999999999685</v>
      </c>
      <c r="O1221">
        <f t="shared" si="98"/>
        <v>-89.499999999997414</v>
      </c>
      <c r="Q1221">
        <f t="shared" si="101"/>
        <v>120.89999999999741</v>
      </c>
    </row>
    <row r="1222" spans="8:17" x14ac:dyDescent="0.25">
      <c r="H1222" s="1">
        <f t="shared" si="99"/>
        <v>127.85999999999702</v>
      </c>
      <c r="I1222">
        <f t="shared" si="97"/>
        <v>-29.8666666666658</v>
      </c>
      <c r="N1222" s="1">
        <f t="shared" si="100"/>
        <v>130.99999999999685</v>
      </c>
      <c r="O1222">
        <f t="shared" si="98"/>
        <v>-89.599999999997408</v>
      </c>
      <c r="Q1222">
        <f t="shared" si="101"/>
        <v>120.9999999999974</v>
      </c>
    </row>
    <row r="1223" spans="8:17" x14ac:dyDescent="0.25">
      <c r="H1223" s="1">
        <f t="shared" si="99"/>
        <v>127.95999999999701</v>
      </c>
      <c r="I1223">
        <f t="shared" si="97"/>
        <v>-29.899999999999132</v>
      </c>
      <c r="N1223" s="1">
        <f t="shared" si="100"/>
        <v>131.09999999999684</v>
      </c>
      <c r="O1223">
        <f t="shared" si="98"/>
        <v>-89.699999999997402</v>
      </c>
      <c r="Q1223">
        <f t="shared" si="101"/>
        <v>121.09999999999739</v>
      </c>
    </row>
    <row r="1224" spans="8:17" x14ac:dyDescent="0.25">
      <c r="H1224" s="1">
        <f t="shared" si="99"/>
        <v>128.05999999999702</v>
      </c>
      <c r="I1224">
        <f t="shared" si="97"/>
        <v>-29.933333333332463</v>
      </c>
      <c r="N1224" s="1">
        <f t="shared" si="100"/>
        <v>131.19999999999683</v>
      </c>
      <c r="O1224">
        <f t="shared" si="98"/>
        <v>-89.799999999997397</v>
      </c>
      <c r="Q1224">
        <f t="shared" si="101"/>
        <v>121.19999999999739</v>
      </c>
    </row>
    <row r="1225" spans="8:17" x14ac:dyDescent="0.25">
      <c r="H1225" s="1">
        <f t="shared" si="99"/>
        <v>128.15999999999701</v>
      </c>
      <c r="I1225">
        <f t="shared" si="97"/>
        <v>-29.966666666665795</v>
      </c>
      <c r="N1225" s="1">
        <f t="shared" si="100"/>
        <v>131.29999999999683</v>
      </c>
      <c r="O1225">
        <f t="shared" si="98"/>
        <v>-89.899999999997391</v>
      </c>
      <c r="Q1225">
        <f t="shared" si="101"/>
        <v>121.29999999999738</v>
      </c>
    </row>
    <row r="1226" spans="8:17" x14ac:dyDescent="0.25">
      <c r="H1226" s="1">
        <f t="shared" si="99"/>
        <v>128.25999999999701</v>
      </c>
      <c r="I1226">
        <f t="shared" si="97"/>
        <v>-29.999999999999126</v>
      </c>
      <c r="N1226" s="1">
        <f t="shared" si="100"/>
        <v>131.39999999999682</v>
      </c>
      <c r="O1226">
        <f t="shared" si="98"/>
        <v>-89.999999999997385</v>
      </c>
      <c r="Q1226">
        <f t="shared" si="101"/>
        <v>121.39999999999738</v>
      </c>
    </row>
    <row r="1227" spans="8:17" x14ac:dyDescent="0.25">
      <c r="H1227" s="1">
        <f t="shared" si="99"/>
        <v>128.359999999997</v>
      </c>
      <c r="I1227">
        <f t="shared" si="97"/>
        <v>-30.033333333332457</v>
      </c>
      <c r="N1227" s="1">
        <f t="shared" si="100"/>
        <v>131.49999999999682</v>
      </c>
      <c r="O1227">
        <f t="shared" si="98"/>
        <v>-90.09999999999738</v>
      </c>
      <c r="Q1227">
        <f t="shared" si="101"/>
        <v>121.49999999999737</v>
      </c>
    </row>
    <row r="1228" spans="8:17" x14ac:dyDescent="0.25">
      <c r="H1228" s="1">
        <f t="shared" si="99"/>
        <v>128.459999999997</v>
      </c>
      <c r="I1228">
        <f t="shared" si="97"/>
        <v>-30.066666666665789</v>
      </c>
      <c r="N1228" s="1">
        <f t="shared" si="100"/>
        <v>131.59999999999681</v>
      </c>
      <c r="O1228">
        <f t="shared" si="98"/>
        <v>-90.199999999997374</v>
      </c>
      <c r="Q1228">
        <f t="shared" si="101"/>
        <v>121.59999999999737</v>
      </c>
    </row>
    <row r="1229" spans="8:17" x14ac:dyDescent="0.25">
      <c r="H1229" s="1">
        <f t="shared" si="99"/>
        <v>128.55999999999699</v>
      </c>
      <c r="I1229">
        <f t="shared" ref="I1229:I1292" si="102">(I$9/$L$2)-((Q1229)/($L$2))</f>
        <v>-30.09999999999912</v>
      </c>
      <c r="N1229" s="1">
        <f t="shared" si="100"/>
        <v>131.69999999999681</v>
      </c>
      <c r="O1229">
        <f t="shared" ref="O1229:O1292" si="103">$L$2*I1229</f>
        <v>-90.299999999997368</v>
      </c>
      <c r="Q1229">
        <f t="shared" si="101"/>
        <v>121.69999999999736</v>
      </c>
    </row>
    <row r="1230" spans="8:17" x14ac:dyDescent="0.25">
      <c r="H1230" s="1">
        <f t="shared" ref="H1230:H1293" si="104">H1229+0.1</f>
        <v>128.65999999999698</v>
      </c>
      <c r="I1230">
        <f t="shared" si="102"/>
        <v>-30.133333333332452</v>
      </c>
      <c r="N1230" s="1">
        <f t="shared" ref="N1230:N1293" si="105">N1229+0.1</f>
        <v>131.7999999999968</v>
      </c>
      <c r="O1230">
        <f t="shared" si="103"/>
        <v>-90.399999999997362</v>
      </c>
      <c r="Q1230">
        <f t="shared" ref="Q1230:Q1293" si="106">Q1229+0.1</f>
        <v>121.79999999999735</v>
      </c>
    </row>
    <row r="1231" spans="8:17" x14ac:dyDescent="0.25">
      <c r="H1231" s="1">
        <f t="shared" si="104"/>
        <v>128.75999999999698</v>
      </c>
      <c r="I1231">
        <f t="shared" si="102"/>
        <v>-30.166666666665783</v>
      </c>
      <c r="N1231" s="1">
        <f t="shared" si="105"/>
        <v>131.89999999999679</v>
      </c>
      <c r="O1231">
        <f t="shared" si="103"/>
        <v>-90.499999999997357</v>
      </c>
      <c r="Q1231">
        <f t="shared" si="106"/>
        <v>121.89999999999735</v>
      </c>
    </row>
    <row r="1232" spans="8:17" x14ac:dyDescent="0.25">
      <c r="H1232" s="1">
        <f t="shared" si="104"/>
        <v>128.85999999999697</v>
      </c>
      <c r="I1232">
        <f t="shared" si="102"/>
        <v>-30.199999999999115</v>
      </c>
      <c r="N1232" s="1">
        <f t="shared" si="105"/>
        <v>131.99999999999679</v>
      </c>
      <c r="O1232">
        <f t="shared" si="103"/>
        <v>-90.599999999997351</v>
      </c>
      <c r="Q1232">
        <f t="shared" si="106"/>
        <v>121.99999999999734</v>
      </c>
    </row>
    <row r="1233" spans="8:17" x14ac:dyDescent="0.25">
      <c r="H1233" s="1">
        <f t="shared" si="104"/>
        <v>128.95999999999697</v>
      </c>
      <c r="I1233">
        <f t="shared" si="102"/>
        <v>-30.233333333332446</v>
      </c>
      <c r="N1233" s="1">
        <f t="shared" si="105"/>
        <v>132.09999999999678</v>
      </c>
      <c r="O1233">
        <f t="shared" si="103"/>
        <v>-90.699999999997345</v>
      </c>
      <c r="Q1233">
        <f t="shared" si="106"/>
        <v>122.09999999999734</v>
      </c>
    </row>
    <row r="1234" spans="8:17" x14ac:dyDescent="0.25">
      <c r="H1234" s="1">
        <f t="shared" si="104"/>
        <v>129.05999999999696</v>
      </c>
      <c r="I1234">
        <f t="shared" si="102"/>
        <v>-30.266666666665778</v>
      </c>
      <c r="N1234" s="1">
        <f t="shared" si="105"/>
        <v>132.19999999999678</v>
      </c>
      <c r="O1234">
        <f t="shared" si="103"/>
        <v>-90.79999999999734</v>
      </c>
      <c r="Q1234">
        <f t="shared" si="106"/>
        <v>122.19999999999733</v>
      </c>
    </row>
    <row r="1235" spans="8:17" x14ac:dyDescent="0.25">
      <c r="H1235" s="1">
        <f t="shared" si="104"/>
        <v>129.15999999999696</v>
      </c>
      <c r="I1235">
        <f t="shared" si="102"/>
        <v>-30.299999999999109</v>
      </c>
      <c r="N1235" s="1">
        <f t="shared" si="105"/>
        <v>132.29999999999677</v>
      </c>
      <c r="O1235">
        <f t="shared" si="103"/>
        <v>-90.899999999997334</v>
      </c>
      <c r="Q1235">
        <f t="shared" si="106"/>
        <v>122.29999999999733</v>
      </c>
    </row>
    <row r="1236" spans="8:17" x14ac:dyDescent="0.25">
      <c r="H1236" s="1">
        <f t="shared" si="104"/>
        <v>129.25999999999695</v>
      </c>
      <c r="I1236">
        <f t="shared" si="102"/>
        <v>-30.33333333333244</v>
      </c>
      <c r="N1236" s="1">
        <f t="shared" si="105"/>
        <v>132.39999999999677</v>
      </c>
      <c r="O1236">
        <f t="shared" si="103"/>
        <v>-90.999999999997328</v>
      </c>
      <c r="Q1236">
        <f t="shared" si="106"/>
        <v>122.39999999999732</v>
      </c>
    </row>
    <row r="1237" spans="8:17" x14ac:dyDescent="0.25">
      <c r="H1237" s="1">
        <f t="shared" si="104"/>
        <v>129.35999999999694</v>
      </c>
      <c r="I1237">
        <f t="shared" si="102"/>
        <v>-30.366666666665772</v>
      </c>
      <c r="N1237" s="1">
        <f t="shared" si="105"/>
        <v>132.49999999999676</v>
      </c>
      <c r="O1237">
        <f t="shared" si="103"/>
        <v>-91.099999999997323</v>
      </c>
      <c r="Q1237">
        <f t="shared" si="106"/>
        <v>122.49999999999731</v>
      </c>
    </row>
    <row r="1238" spans="8:17" x14ac:dyDescent="0.25">
      <c r="H1238" s="1">
        <f t="shared" si="104"/>
        <v>129.45999999999694</v>
      </c>
      <c r="I1238">
        <f t="shared" si="102"/>
        <v>-30.399999999999103</v>
      </c>
      <c r="N1238" s="1">
        <f t="shared" si="105"/>
        <v>132.59999999999675</v>
      </c>
      <c r="O1238">
        <f t="shared" si="103"/>
        <v>-91.199999999997317</v>
      </c>
      <c r="Q1238">
        <f t="shared" si="106"/>
        <v>122.59999999999731</v>
      </c>
    </row>
    <row r="1239" spans="8:17" x14ac:dyDescent="0.25">
      <c r="H1239" s="1">
        <f t="shared" si="104"/>
        <v>129.55999999999693</v>
      </c>
      <c r="I1239">
        <f t="shared" si="102"/>
        <v>-30.433333333332435</v>
      </c>
      <c r="N1239" s="1">
        <f t="shared" si="105"/>
        <v>132.69999999999675</v>
      </c>
      <c r="O1239">
        <f t="shared" si="103"/>
        <v>-91.299999999997311</v>
      </c>
      <c r="Q1239">
        <f t="shared" si="106"/>
        <v>122.6999999999973</v>
      </c>
    </row>
    <row r="1240" spans="8:17" x14ac:dyDescent="0.25">
      <c r="H1240" s="1">
        <f t="shared" si="104"/>
        <v>129.65999999999693</v>
      </c>
      <c r="I1240">
        <f t="shared" si="102"/>
        <v>-30.466666666665766</v>
      </c>
      <c r="N1240" s="1">
        <f t="shared" si="105"/>
        <v>132.79999999999674</v>
      </c>
      <c r="O1240">
        <f t="shared" si="103"/>
        <v>-91.399999999997306</v>
      </c>
      <c r="Q1240">
        <f t="shared" si="106"/>
        <v>122.7999999999973</v>
      </c>
    </row>
    <row r="1241" spans="8:17" x14ac:dyDescent="0.25">
      <c r="H1241" s="1">
        <f t="shared" si="104"/>
        <v>129.75999999999692</v>
      </c>
      <c r="I1241">
        <f t="shared" si="102"/>
        <v>-30.499999999999098</v>
      </c>
      <c r="N1241" s="1">
        <f t="shared" si="105"/>
        <v>132.89999999999674</v>
      </c>
      <c r="O1241">
        <f t="shared" si="103"/>
        <v>-91.4999999999973</v>
      </c>
      <c r="Q1241">
        <f t="shared" si="106"/>
        <v>122.89999999999729</v>
      </c>
    </row>
    <row r="1242" spans="8:17" x14ac:dyDescent="0.25">
      <c r="H1242" s="1">
        <f t="shared" si="104"/>
        <v>129.85999999999692</v>
      </c>
      <c r="I1242">
        <f t="shared" si="102"/>
        <v>-30.533333333332429</v>
      </c>
      <c r="N1242" s="1">
        <f t="shared" si="105"/>
        <v>132.99999999999673</v>
      </c>
      <c r="O1242">
        <f t="shared" si="103"/>
        <v>-91.599999999997294</v>
      </c>
      <c r="Q1242">
        <f t="shared" si="106"/>
        <v>122.99999999999729</v>
      </c>
    </row>
    <row r="1243" spans="8:17" x14ac:dyDescent="0.25">
      <c r="H1243" s="1">
        <f t="shared" si="104"/>
        <v>129.95999999999691</v>
      </c>
      <c r="I1243">
        <f t="shared" si="102"/>
        <v>-30.56666666666576</v>
      </c>
      <c r="N1243" s="1">
        <f t="shared" si="105"/>
        <v>133.09999999999673</v>
      </c>
      <c r="O1243">
        <f t="shared" si="103"/>
        <v>-91.699999999997289</v>
      </c>
      <c r="Q1243">
        <f t="shared" si="106"/>
        <v>123.09999999999728</v>
      </c>
    </row>
    <row r="1244" spans="8:17" x14ac:dyDescent="0.25">
      <c r="H1244" s="1">
        <f t="shared" si="104"/>
        <v>130.0599999999969</v>
      </c>
      <c r="I1244">
        <f t="shared" si="102"/>
        <v>-30.599999999999092</v>
      </c>
      <c r="N1244" s="1">
        <f t="shared" si="105"/>
        <v>133.19999999999672</v>
      </c>
      <c r="O1244">
        <f t="shared" si="103"/>
        <v>-91.799999999997283</v>
      </c>
      <c r="Q1244">
        <f t="shared" si="106"/>
        <v>123.19999999999727</v>
      </c>
    </row>
    <row r="1245" spans="8:17" x14ac:dyDescent="0.25">
      <c r="H1245" s="1">
        <f t="shared" si="104"/>
        <v>130.1599999999969</v>
      </c>
      <c r="I1245">
        <f t="shared" si="102"/>
        <v>-30.633333333332423</v>
      </c>
      <c r="N1245" s="1">
        <f t="shared" si="105"/>
        <v>133.29999999999671</v>
      </c>
      <c r="O1245">
        <f t="shared" si="103"/>
        <v>-91.899999999997277</v>
      </c>
      <c r="Q1245">
        <f t="shared" si="106"/>
        <v>123.29999999999727</v>
      </c>
    </row>
    <row r="1246" spans="8:17" x14ac:dyDescent="0.25">
      <c r="H1246" s="1">
        <f t="shared" si="104"/>
        <v>130.25999999999689</v>
      </c>
      <c r="I1246">
        <f t="shared" si="102"/>
        <v>-30.666666666665755</v>
      </c>
      <c r="N1246" s="1">
        <f t="shared" si="105"/>
        <v>133.39999999999671</v>
      </c>
      <c r="O1246">
        <f t="shared" si="103"/>
        <v>-91.999999999997272</v>
      </c>
      <c r="Q1246">
        <f t="shared" si="106"/>
        <v>123.39999999999726</v>
      </c>
    </row>
    <row r="1247" spans="8:17" x14ac:dyDescent="0.25">
      <c r="H1247" s="1">
        <f t="shared" si="104"/>
        <v>130.35999999999689</v>
      </c>
      <c r="I1247">
        <f t="shared" si="102"/>
        <v>-30.699999999999086</v>
      </c>
      <c r="N1247" s="1">
        <f t="shared" si="105"/>
        <v>133.4999999999967</v>
      </c>
      <c r="O1247">
        <f t="shared" si="103"/>
        <v>-92.099999999997266</v>
      </c>
      <c r="Q1247">
        <f t="shared" si="106"/>
        <v>123.49999999999726</v>
      </c>
    </row>
    <row r="1248" spans="8:17" x14ac:dyDescent="0.25">
      <c r="H1248" s="1">
        <f t="shared" si="104"/>
        <v>130.45999999999688</v>
      </c>
      <c r="I1248">
        <f t="shared" si="102"/>
        <v>-30.733333333332418</v>
      </c>
      <c r="N1248" s="1">
        <f t="shared" si="105"/>
        <v>133.5999999999967</v>
      </c>
      <c r="O1248">
        <f t="shared" si="103"/>
        <v>-92.19999999999726</v>
      </c>
      <c r="Q1248">
        <f t="shared" si="106"/>
        <v>123.59999999999725</v>
      </c>
    </row>
    <row r="1249" spans="8:17" x14ac:dyDescent="0.25">
      <c r="H1249" s="1">
        <f t="shared" si="104"/>
        <v>130.55999999999688</v>
      </c>
      <c r="I1249">
        <f t="shared" si="102"/>
        <v>-30.766666666665749</v>
      </c>
      <c r="N1249" s="1">
        <f t="shared" si="105"/>
        <v>133.69999999999669</v>
      </c>
      <c r="O1249">
        <f t="shared" si="103"/>
        <v>-92.299999999997254</v>
      </c>
      <c r="Q1249">
        <f t="shared" si="106"/>
        <v>123.69999999999725</v>
      </c>
    </row>
    <row r="1250" spans="8:17" x14ac:dyDescent="0.25">
      <c r="H1250" s="1">
        <f t="shared" si="104"/>
        <v>130.65999999999687</v>
      </c>
      <c r="I1250">
        <f t="shared" si="102"/>
        <v>-30.799999999999081</v>
      </c>
      <c r="N1250" s="1">
        <f t="shared" si="105"/>
        <v>133.79999999999669</v>
      </c>
      <c r="O1250">
        <f t="shared" si="103"/>
        <v>-92.399999999997249</v>
      </c>
      <c r="Q1250">
        <f t="shared" si="106"/>
        <v>123.79999999999724</v>
      </c>
    </row>
    <row r="1251" spans="8:17" x14ac:dyDescent="0.25">
      <c r="H1251" s="1">
        <f t="shared" si="104"/>
        <v>130.75999999999686</v>
      </c>
      <c r="I1251">
        <f t="shared" si="102"/>
        <v>-30.833333333332412</v>
      </c>
      <c r="N1251" s="1">
        <f t="shared" si="105"/>
        <v>133.89999999999668</v>
      </c>
      <c r="O1251">
        <f t="shared" si="103"/>
        <v>-92.499999999997243</v>
      </c>
      <c r="Q1251">
        <f t="shared" si="106"/>
        <v>123.89999999999723</v>
      </c>
    </row>
    <row r="1252" spans="8:17" x14ac:dyDescent="0.25">
      <c r="H1252" s="1">
        <f t="shared" si="104"/>
        <v>130.85999999999686</v>
      </c>
      <c r="I1252">
        <f t="shared" si="102"/>
        <v>-30.866666666665743</v>
      </c>
      <c r="N1252" s="1">
        <f t="shared" si="105"/>
        <v>133.99999999999667</v>
      </c>
      <c r="O1252">
        <f t="shared" si="103"/>
        <v>-92.599999999997237</v>
      </c>
      <c r="Q1252">
        <f t="shared" si="106"/>
        <v>123.99999999999723</v>
      </c>
    </row>
    <row r="1253" spans="8:17" x14ac:dyDescent="0.25">
      <c r="H1253" s="1">
        <f t="shared" si="104"/>
        <v>130.95999999999685</v>
      </c>
      <c r="I1253">
        <f t="shared" si="102"/>
        <v>-30.899999999999075</v>
      </c>
      <c r="N1253" s="1">
        <f t="shared" si="105"/>
        <v>134.09999999999667</v>
      </c>
      <c r="O1253">
        <f t="shared" si="103"/>
        <v>-92.699999999997232</v>
      </c>
      <c r="Q1253">
        <f t="shared" si="106"/>
        <v>124.09999999999722</v>
      </c>
    </row>
    <row r="1254" spans="8:17" x14ac:dyDescent="0.25">
      <c r="H1254" s="1">
        <f t="shared" si="104"/>
        <v>131.05999999999685</v>
      </c>
      <c r="I1254">
        <f t="shared" si="102"/>
        <v>-30.933333333332406</v>
      </c>
      <c r="N1254" s="1">
        <f t="shared" si="105"/>
        <v>134.19999999999666</v>
      </c>
      <c r="O1254">
        <f t="shared" si="103"/>
        <v>-92.799999999997226</v>
      </c>
      <c r="Q1254">
        <f t="shared" si="106"/>
        <v>124.19999999999722</v>
      </c>
    </row>
    <row r="1255" spans="8:17" x14ac:dyDescent="0.25">
      <c r="H1255" s="1">
        <f t="shared" si="104"/>
        <v>131.15999999999684</v>
      </c>
      <c r="I1255">
        <f t="shared" si="102"/>
        <v>-30.966666666665738</v>
      </c>
      <c r="N1255" s="1">
        <f t="shared" si="105"/>
        <v>134.29999999999666</v>
      </c>
      <c r="O1255">
        <f t="shared" si="103"/>
        <v>-92.89999999999722</v>
      </c>
      <c r="Q1255">
        <f t="shared" si="106"/>
        <v>124.29999999999721</v>
      </c>
    </row>
    <row r="1256" spans="8:17" x14ac:dyDescent="0.25">
      <c r="H1256" s="1">
        <f t="shared" si="104"/>
        <v>131.25999999999684</v>
      </c>
      <c r="I1256">
        <f t="shared" si="102"/>
        <v>-30.999999999999069</v>
      </c>
      <c r="N1256" s="1">
        <f t="shared" si="105"/>
        <v>134.39999999999665</v>
      </c>
      <c r="O1256">
        <f t="shared" si="103"/>
        <v>-92.999999999997215</v>
      </c>
      <c r="Q1256">
        <f t="shared" si="106"/>
        <v>124.39999999999721</v>
      </c>
    </row>
    <row r="1257" spans="8:17" x14ac:dyDescent="0.25">
      <c r="H1257" s="1">
        <f t="shared" si="104"/>
        <v>131.35999999999683</v>
      </c>
      <c r="I1257">
        <f t="shared" si="102"/>
        <v>-31.033333333332401</v>
      </c>
      <c r="N1257" s="1">
        <f t="shared" si="105"/>
        <v>134.49999999999665</v>
      </c>
      <c r="O1257">
        <f t="shared" si="103"/>
        <v>-93.099999999997209</v>
      </c>
      <c r="Q1257">
        <f t="shared" si="106"/>
        <v>124.4999999999972</v>
      </c>
    </row>
    <row r="1258" spans="8:17" x14ac:dyDescent="0.25">
      <c r="H1258" s="1">
        <f t="shared" si="104"/>
        <v>131.45999999999682</v>
      </c>
      <c r="I1258">
        <f t="shared" si="102"/>
        <v>-31.066666666665732</v>
      </c>
      <c r="N1258" s="1">
        <f t="shared" si="105"/>
        <v>134.59999999999664</v>
      </c>
      <c r="O1258">
        <f t="shared" si="103"/>
        <v>-93.199999999997203</v>
      </c>
      <c r="Q1258">
        <f t="shared" si="106"/>
        <v>124.59999999999719</v>
      </c>
    </row>
    <row r="1259" spans="8:17" x14ac:dyDescent="0.25">
      <c r="H1259" s="1">
        <f t="shared" si="104"/>
        <v>131.55999999999682</v>
      </c>
      <c r="I1259">
        <f t="shared" si="102"/>
        <v>-31.099999999999064</v>
      </c>
      <c r="N1259" s="1">
        <f t="shared" si="105"/>
        <v>134.69999999999663</v>
      </c>
      <c r="O1259">
        <f t="shared" si="103"/>
        <v>-93.299999999997198</v>
      </c>
      <c r="Q1259">
        <f t="shared" si="106"/>
        <v>124.69999999999719</v>
      </c>
    </row>
    <row r="1260" spans="8:17" x14ac:dyDescent="0.25">
      <c r="H1260" s="1">
        <f t="shared" si="104"/>
        <v>131.65999999999681</v>
      </c>
      <c r="I1260">
        <f t="shared" si="102"/>
        <v>-31.133333333332395</v>
      </c>
      <c r="N1260" s="1">
        <f t="shared" si="105"/>
        <v>134.79999999999663</v>
      </c>
      <c r="O1260">
        <f t="shared" si="103"/>
        <v>-93.399999999997192</v>
      </c>
      <c r="Q1260">
        <f t="shared" si="106"/>
        <v>124.79999999999718</v>
      </c>
    </row>
    <row r="1261" spans="8:17" x14ac:dyDescent="0.25">
      <c r="H1261" s="1">
        <f t="shared" si="104"/>
        <v>131.75999999999681</v>
      </c>
      <c r="I1261">
        <f t="shared" si="102"/>
        <v>-31.166666666665726</v>
      </c>
      <c r="N1261" s="1">
        <f t="shared" si="105"/>
        <v>134.89999999999662</v>
      </c>
      <c r="O1261">
        <f t="shared" si="103"/>
        <v>-93.499999999997186</v>
      </c>
      <c r="Q1261">
        <f t="shared" si="106"/>
        <v>124.89999999999718</v>
      </c>
    </row>
    <row r="1262" spans="8:17" x14ac:dyDescent="0.25">
      <c r="H1262" s="1">
        <f t="shared" si="104"/>
        <v>131.8599999999968</v>
      </c>
      <c r="I1262">
        <f t="shared" si="102"/>
        <v>-31.199999999999058</v>
      </c>
      <c r="N1262" s="1">
        <f t="shared" si="105"/>
        <v>134.99999999999662</v>
      </c>
      <c r="O1262">
        <f t="shared" si="103"/>
        <v>-93.599999999997181</v>
      </c>
      <c r="Q1262">
        <f t="shared" si="106"/>
        <v>124.99999999999717</v>
      </c>
    </row>
    <row r="1263" spans="8:17" x14ac:dyDescent="0.25">
      <c r="H1263" s="1">
        <f t="shared" si="104"/>
        <v>131.9599999999968</v>
      </c>
      <c r="I1263">
        <f t="shared" si="102"/>
        <v>-31.233333333332389</v>
      </c>
      <c r="N1263" s="1">
        <f t="shared" si="105"/>
        <v>135.09999999999661</v>
      </c>
      <c r="O1263">
        <f t="shared" si="103"/>
        <v>-93.699999999997175</v>
      </c>
      <c r="Q1263">
        <f t="shared" si="106"/>
        <v>125.09999999999717</v>
      </c>
    </row>
    <row r="1264" spans="8:17" x14ac:dyDescent="0.25">
      <c r="H1264" s="1">
        <f t="shared" si="104"/>
        <v>132.05999999999679</v>
      </c>
      <c r="I1264">
        <f t="shared" si="102"/>
        <v>-31.266666666665721</v>
      </c>
      <c r="N1264" s="1">
        <f t="shared" si="105"/>
        <v>135.19999999999661</v>
      </c>
      <c r="O1264">
        <f t="shared" si="103"/>
        <v>-93.799999999997169</v>
      </c>
      <c r="Q1264">
        <f t="shared" si="106"/>
        <v>125.19999999999716</v>
      </c>
    </row>
    <row r="1265" spans="8:17" x14ac:dyDescent="0.25">
      <c r="H1265" s="1">
        <f t="shared" si="104"/>
        <v>132.15999999999678</v>
      </c>
      <c r="I1265">
        <f t="shared" si="102"/>
        <v>-31.299999999999052</v>
      </c>
      <c r="N1265" s="1">
        <f t="shared" si="105"/>
        <v>135.2999999999966</v>
      </c>
      <c r="O1265">
        <f t="shared" si="103"/>
        <v>-93.899999999997164</v>
      </c>
      <c r="Q1265">
        <f t="shared" si="106"/>
        <v>125.29999999999715</v>
      </c>
    </row>
    <row r="1266" spans="8:17" x14ac:dyDescent="0.25">
      <c r="H1266" s="1">
        <f t="shared" si="104"/>
        <v>132.25999999999678</v>
      </c>
      <c r="I1266">
        <f t="shared" si="102"/>
        <v>-31.333333333332384</v>
      </c>
      <c r="N1266" s="1">
        <f t="shared" si="105"/>
        <v>135.3999999999966</v>
      </c>
      <c r="O1266">
        <f t="shared" si="103"/>
        <v>-93.999999999997158</v>
      </c>
      <c r="Q1266">
        <f t="shared" si="106"/>
        <v>125.39999999999715</v>
      </c>
    </row>
    <row r="1267" spans="8:17" x14ac:dyDescent="0.25">
      <c r="H1267" s="1">
        <f t="shared" si="104"/>
        <v>132.35999999999677</v>
      </c>
      <c r="I1267">
        <f t="shared" si="102"/>
        <v>-31.366666666665715</v>
      </c>
      <c r="N1267" s="1">
        <f t="shared" si="105"/>
        <v>135.49999999999659</v>
      </c>
      <c r="O1267">
        <f t="shared" si="103"/>
        <v>-94.099999999997152</v>
      </c>
      <c r="Q1267">
        <f t="shared" si="106"/>
        <v>125.49999999999714</v>
      </c>
    </row>
    <row r="1268" spans="8:17" x14ac:dyDescent="0.25">
      <c r="H1268" s="1">
        <f t="shared" si="104"/>
        <v>132.45999999999677</v>
      </c>
      <c r="I1268">
        <f t="shared" si="102"/>
        <v>-31.399999999999046</v>
      </c>
      <c r="N1268" s="1">
        <f t="shared" si="105"/>
        <v>135.59999999999658</v>
      </c>
      <c r="O1268">
        <f t="shared" si="103"/>
        <v>-94.199999999997146</v>
      </c>
      <c r="Q1268">
        <f t="shared" si="106"/>
        <v>125.59999999999714</v>
      </c>
    </row>
    <row r="1269" spans="8:17" x14ac:dyDescent="0.25">
      <c r="H1269" s="1">
        <f t="shared" si="104"/>
        <v>132.55999999999676</v>
      </c>
      <c r="I1269">
        <f t="shared" si="102"/>
        <v>-31.433333333332378</v>
      </c>
      <c r="N1269" s="1">
        <f t="shared" si="105"/>
        <v>135.69999999999658</v>
      </c>
      <c r="O1269">
        <f t="shared" si="103"/>
        <v>-94.299999999997141</v>
      </c>
      <c r="Q1269">
        <f t="shared" si="106"/>
        <v>125.69999999999713</v>
      </c>
    </row>
    <row r="1270" spans="8:17" x14ac:dyDescent="0.25">
      <c r="H1270" s="1">
        <f t="shared" si="104"/>
        <v>132.65999999999676</v>
      </c>
      <c r="I1270">
        <f t="shared" si="102"/>
        <v>-31.466666666665709</v>
      </c>
      <c r="N1270" s="1">
        <f t="shared" si="105"/>
        <v>135.79999999999657</v>
      </c>
      <c r="O1270">
        <f t="shared" si="103"/>
        <v>-94.399999999997135</v>
      </c>
      <c r="Q1270">
        <f t="shared" si="106"/>
        <v>125.79999999999713</v>
      </c>
    </row>
    <row r="1271" spans="8:17" x14ac:dyDescent="0.25">
      <c r="H1271" s="1">
        <f t="shared" si="104"/>
        <v>132.75999999999675</v>
      </c>
      <c r="I1271">
        <f t="shared" si="102"/>
        <v>-31.499999999999041</v>
      </c>
      <c r="N1271" s="1">
        <f t="shared" si="105"/>
        <v>135.89999999999657</v>
      </c>
      <c r="O1271">
        <f t="shared" si="103"/>
        <v>-94.499999999997129</v>
      </c>
      <c r="Q1271">
        <f t="shared" si="106"/>
        <v>125.89999999999712</v>
      </c>
    </row>
    <row r="1272" spans="8:17" x14ac:dyDescent="0.25">
      <c r="H1272" s="1">
        <f t="shared" si="104"/>
        <v>132.85999999999675</v>
      </c>
      <c r="I1272">
        <f t="shared" si="102"/>
        <v>-31.533333333332372</v>
      </c>
      <c r="N1272" s="1">
        <f t="shared" si="105"/>
        <v>135.99999999999656</v>
      </c>
      <c r="O1272">
        <f t="shared" si="103"/>
        <v>-94.599999999997124</v>
      </c>
      <c r="Q1272">
        <f t="shared" si="106"/>
        <v>125.99999999999712</v>
      </c>
    </row>
    <row r="1273" spans="8:17" x14ac:dyDescent="0.25">
      <c r="H1273" s="1">
        <f t="shared" si="104"/>
        <v>132.95999999999674</v>
      </c>
      <c r="I1273">
        <f t="shared" si="102"/>
        <v>-31.566666666665704</v>
      </c>
      <c r="N1273" s="1">
        <f t="shared" si="105"/>
        <v>136.09999999999656</v>
      </c>
      <c r="O1273">
        <f t="shared" si="103"/>
        <v>-94.699999999997118</v>
      </c>
      <c r="Q1273">
        <f t="shared" si="106"/>
        <v>126.09999999999711</v>
      </c>
    </row>
    <row r="1274" spans="8:17" x14ac:dyDescent="0.25">
      <c r="H1274" s="1">
        <f t="shared" si="104"/>
        <v>133.05999999999673</v>
      </c>
      <c r="I1274">
        <f t="shared" si="102"/>
        <v>-31.599999999999035</v>
      </c>
      <c r="N1274" s="1">
        <f t="shared" si="105"/>
        <v>136.19999999999655</v>
      </c>
      <c r="O1274">
        <f t="shared" si="103"/>
        <v>-94.799999999997112</v>
      </c>
      <c r="Q1274">
        <f t="shared" si="106"/>
        <v>126.1999999999971</v>
      </c>
    </row>
    <row r="1275" spans="8:17" x14ac:dyDescent="0.25">
      <c r="H1275" s="1">
        <f t="shared" si="104"/>
        <v>133.15999999999673</v>
      </c>
      <c r="I1275">
        <f t="shared" si="102"/>
        <v>-31.633333333332367</v>
      </c>
      <c r="N1275" s="1">
        <f t="shared" si="105"/>
        <v>136.29999999999654</v>
      </c>
      <c r="O1275">
        <f t="shared" si="103"/>
        <v>-94.899999999997107</v>
      </c>
      <c r="Q1275">
        <f t="shared" si="106"/>
        <v>126.2999999999971</v>
      </c>
    </row>
    <row r="1276" spans="8:17" x14ac:dyDescent="0.25">
      <c r="H1276" s="1">
        <f t="shared" si="104"/>
        <v>133.25999999999672</v>
      </c>
      <c r="I1276">
        <f t="shared" si="102"/>
        <v>-31.666666666665698</v>
      </c>
      <c r="N1276" s="1">
        <f t="shared" si="105"/>
        <v>136.39999999999654</v>
      </c>
      <c r="O1276">
        <f t="shared" si="103"/>
        <v>-94.999999999997101</v>
      </c>
      <c r="Q1276">
        <f t="shared" si="106"/>
        <v>126.39999999999709</v>
      </c>
    </row>
    <row r="1277" spans="8:17" x14ac:dyDescent="0.25">
      <c r="H1277" s="1">
        <f t="shared" si="104"/>
        <v>133.35999999999672</v>
      </c>
      <c r="I1277">
        <f t="shared" si="102"/>
        <v>-31.699999999999029</v>
      </c>
      <c r="N1277" s="1">
        <f t="shared" si="105"/>
        <v>136.49999999999653</v>
      </c>
      <c r="O1277">
        <f t="shared" si="103"/>
        <v>-95.099999999997095</v>
      </c>
      <c r="Q1277">
        <f t="shared" si="106"/>
        <v>126.49999999999709</v>
      </c>
    </row>
    <row r="1278" spans="8:17" x14ac:dyDescent="0.25">
      <c r="H1278" s="1">
        <f t="shared" si="104"/>
        <v>133.45999999999671</v>
      </c>
      <c r="I1278">
        <f t="shared" si="102"/>
        <v>-31.733333333332361</v>
      </c>
      <c r="N1278" s="1">
        <f t="shared" si="105"/>
        <v>136.59999999999653</v>
      </c>
      <c r="O1278">
        <f t="shared" si="103"/>
        <v>-95.19999999999709</v>
      </c>
      <c r="Q1278">
        <f t="shared" si="106"/>
        <v>126.59999999999708</v>
      </c>
    </row>
    <row r="1279" spans="8:17" x14ac:dyDescent="0.25">
      <c r="H1279" s="1">
        <f t="shared" si="104"/>
        <v>133.55999999999671</v>
      </c>
      <c r="I1279">
        <f t="shared" si="102"/>
        <v>-31.766666666665692</v>
      </c>
      <c r="N1279" s="1">
        <f t="shared" si="105"/>
        <v>136.69999999999652</v>
      </c>
      <c r="O1279">
        <f t="shared" si="103"/>
        <v>-95.299999999997084</v>
      </c>
      <c r="Q1279">
        <f t="shared" si="106"/>
        <v>126.69999999999708</v>
      </c>
    </row>
    <row r="1280" spans="8:17" x14ac:dyDescent="0.25">
      <c r="H1280" s="1">
        <f t="shared" si="104"/>
        <v>133.6599999999967</v>
      </c>
      <c r="I1280">
        <f t="shared" si="102"/>
        <v>-31.799999999999024</v>
      </c>
      <c r="N1280" s="1">
        <f t="shared" si="105"/>
        <v>136.79999999999652</v>
      </c>
      <c r="O1280">
        <f t="shared" si="103"/>
        <v>-95.399999999997078</v>
      </c>
      <c r="Q1280">
        <f t="shared" si="106"/>
        <v>126.79999999999707</v>
      </c>
    </row>
    <row r="1281" spans="8:17" x14ac:dyDescent="0.25">
      <c r="H1281" s="1">
        <f t="shared" si="104"/>
        <v>133.75999999999669</v>
      </c>
      <c r="I1281">
        <f t="shared" si="102"/>
        <v>-31.833333333332355</v>
      </c>
      <c r="N1281" s="1">
        <f t="shared" si="105"/>
        <v>136.89999999999651</v>
      </c>
      <c r="O1281">
        <f t="shared" si="103"/>
        <v>-95.499999999997073</v>
      </c>
      <c r="Q1281">
        <f t="shared" si="106"/>
        <v>126.89999999999706</v>
      </c>
    </row>
    <row r="1282" spans="8:17" x14ac:dyDescent="0.25">
      <c r="H1282" s="1">
        <f t="shared" si="104"/>
        <v>133.85999999999669</v>
      </c>
      <c r="I1282">
        <f t="shared" si="102"/>
        <v>-31.866666666665687</v>
      </c>
      <c r="N1282" s="1">
        <f t="shared" si="105"/>
        <v>136.9999999999965</v>
      </c>
      <c r="O1282">
        <f t="shared" si="103"/>
        <v>-95.599999999997067</v>
      </c>
      <c r="Q1282">
        <f t="shared" si="106"/>
        <v>126.99999999999706</v>
      </c>
    </row>
    <row r="1283" spans="8:17" x14ac:dyDescent="0.25">
      <c r="H1283" s="1">
        <f t="shared" si="104"/>
        <v>133.95999999999668</v>
      </c>
      <c r="I1283">
        <f t="shared" si="102"/>
        <v>-31.899999999999018</v>
      </c>
      <c r="N1283" s="1">
        <f t="shared" si="105"/>
        <v>137.0999999999965</v>
      </c>
      <c r="O1283">
        <f t="shared" si="103"/>
        <v>-95.699999999997061</v>
      </c>
      <c r="Q1283">
        <f t="shared" si="106"/>
        <v>127.09999999999705</v>
      </c>
    </row>
    <row r="1284" spans="8:17" x14ac:dyDescent="0.25">
      <c r="H1284" s="1">
        <f t="shared" si="104"/>
        <v>134.05999999999668</v>
      </c>
      <c r="I1284">
        <f t="shared" si="102"/>
        <v>-31.933333333332349</v>
      </c>
      <c r="N1284" s="1">
        <f t="shared" si="105"/>
        <v>137.19999999999649</v>
      </c>
      <c r="O1284">
        <f t="shared" si="103"/>
        <v>-95.799999999997056</v>
      </c>
      <c r="Q1284">
        <f t="shared" si="106"/>
        <v>127.19999999999705</v>
      </c>
    </row>
    <row r="1285" spans="8:17" x14ac:dyDescent="0.25">
      <c r="H1285" s="1">
        <f t="shared" si="104"/>
        <v>134.15999999999667</v>
      </c>
      <c r="I1285">
        <f t="shared" si="102"/>
        <v>-31.966666666665681</v>
      </c>
      <c r="N1285" s="1">
        <f t="shared" si="105"/>
        <v>137.29999999999649</v>
      </c>
      <c r="O1285">
        <f t="shared" si="103"/>
        <v>-95.89999999999705</v>
      </c>
      <c r="Q1285">
        <f t="shared" si="106"/>
        <v>127.29999999999704</v>
      </c>
    </row>
    <row r="1286" spans="8:17" x14ac:dyDescent="0.25">
      <c r="H1286" s="1">
        <f t="shared" si="104"/>
        <v>134.25999999999667</v>
      </c>
      <c r="I1286">
        <f t="shared" si="102"/>
        <v>-31.999999999999012</v>
      </c>
      <c r="N1286" s="1">
        <f t="shared" si="105"/>
        <v>137.39999999999648</v>
      </c>
      <c r="O1286">
        <f t="shared" si="103"/>
        <v>-95.999999999997044</v>
      </c>
      <c r="Q1286">
        <f t="shared" si="106"/>
        <v>127.39999999999704</v>
      </c>
    </row>
    <row r="1287" spans="8:17" x14ac:dyDescent="0.25">
      <c r="H1287" s="1">
        <f t="shared" si="104"/>
        <v>134.35999999999666</v>
      </c>
      <c r="I1287">
        <f t="shared" si="102"/>
        <v>-32.033333333332344</v>
      </c>
      <c r="N1287" s="1">
        <f t="shared" si="105"/>
        <v>137.49999999999648</v>
      </c>
      <c r="O1287">
        <f t="shared" si="103"/>
        <v>-96.099999999997038</v>
      </c>
      <c r="Q1287">
        <f t="shared" si="106"/>
        <v>127.49999999999703</v>
      </c>
    </row>
    <row r="1288" spans="8:17" x14ac:dyDescent="0.25">
      <c r="H1288" s="1">
        <f t="shared" si="104"/>
        <v>134.45999999999665</v>
      </c>
      <c r="I1288">
        <f t="shared" si="102"/>
        <v>-32.066666666665675</v>
      </c>
      <c r="N1288" s="1">
        <f t="shared" si="105"/>
        <v>137.59999999999647</v>
      </c>
      <c r="O1288">
        <f t="shared" si="103"/>
        <v>-96.199999999997033</v>
      </c>
      <c r="Q1288">
        <f t="shared" si="106"/>
        <v>127.59999999999702</v>
      </c>
    </row>
    <row r="1289" spans="8:17" x14ac:dyDescent="0.25">
      <c r="H1289" s="1">
        <f t="shared" si="104"/>
        <v>134.55999999999665</v>
      </c>
      <c r="I1289">
        <f t="shared" si="102"/>
        <v>-32.099999999999007</v>
      </c>
      <c r="N1289" s="1">
        <f t="shared" si="105"/>
        <v>137.69999999999646</v>
      </c>
      <c r="O1289">
        <f t="shared" si="103"/>
        <v>-96.299999999997027</v>
      </c>
      <c r="Q1289">
        <f t="shared" si="106"/>
        <v>127.69999999999702</v>
      </c>
    </row>
    <row r="1290" spans="8:17" x14ac:dyDescent="0.25">
      <c r="H1290" s="1">
        <f t="shared" si="104"/>
        <v>134.65999999999664</v>
      </c>
      <c r="I1290">
        <f t="shared" si="102"/>
        <v>-32.133333333332338</v>
      </c>
      <c r="N1290" s="1">
        <f t="shared" si="105"/>
        <v>137.79999999999646</v>
      </c>
      <c r="O1290">
        <f t="shared" si="103"/>
        <v>-96.399999999997021</v>
      </c>
      <c r="Q1290">
        <f t="shared" si="106"/>
        <v>127.79999999999701</v>
      </c>
    </row>
    <row r="1291" spans="8:17" x14ac:dyDescent="0.25">
      <c r="H1291" s="1">
        <f t="shared" si="104"/>
        <v>134.75999999999664</v>
      </c>
      <c r="I1291">
        <f t="shared" si="102"/>
        <v>-32.16666666666567</v>
      </c>
      <c r="N1291" s="1">
        <f t="shared" si="105"/>
        <v>137.89999999999645</v>
      </c>
      <c r="O1291">
        <f t="shared" si="103"/>
        <v>-96.499999999997016</v>
      </c>
      <c r="Q1291">
        <f t="shared" si="106"/>
        <v>127.89999999999701</v>
      </c>
    </row>
    <row r="1292" spans="8:17" x14ac:dyDescent="0.25">
      <c r="H1292" s="1">
        <f t="shared" si="104"/>
        <v>134.85999999999663</v>
      </c>
      <c r="I1292">
        <f t="shared" si="102"/>
        <v>-32.199999999999001</v>
      </c>
      <c r="N1292" s="1">
        <f t="shared" si="105"/>
        <v>137.99999999999645</v>
      </c>
      <c r="O1292">
        <f t="shared" si="103"/>
        <v>-96.59999999999701</v>
      </c>
      <c r="Q1292">
        <f t="shared" si="106"/>
        <v>127.999999999997</v>
      </c>
    </row>
    <row r="1293" spans="8:17" x14ac:dyDescent="0.25">
      <c r="H1293" s="1">
        <f t="shared" si="104"/>
        <v>134.95999999999663</v>
      </c>
      <c r="I1293">
        <f t="shared" ref="I1293:I1356" si="107">(I$9/$L$2)-((Q1293)/($L$2))</f>
        <v>-32.233333333332332</v>
      </c>
      <c r="N1293" s="1">
        <f t="shared" si="105"/>
        <v>138.09999999999644</v>
      </c>
      <c r="O1293">
        <f t="shared" ref="O1293:O1356" si="108">$L$2*I1293</f>
        <v>-96.699999999997004</v>
      </c>
      <c r="Q1293">
        <f t="shared" si="106"/>
        <v>128.09999999999701</v>
      </c>
    </row>
    <row r="1294" spans="8:17" x14ac:dyDescent="0.25">
      <c r="H1294" s="1">
        <f t="shared" ref="H1294:H1357" si="109">H1293+0.1</f>
        <v>135.05999999999662</v>
      </c>
      <c r="I1294">
        <f t="shared" si="107"/>
        <v>-32.266666666665664</v>
      </c>
      <c r="N1294" s="1">
        <f t="shared" ref="N1294:N1357" si="110">N1293+0.1</f>
        <v>138.19999999999644</v>
      </c>
      <c r="O1294">
        <f t="shared" si="108"/>
        <v>-96.799999999996999</v>
      </c>
      <c r="Q1294">
        <f t="shared" ref="Q1294:Q1357" si="111">Q1293+0.1</f>
        <v>128.199999999997</v>
      </c>
    </row>
    <row r="1295" spans="8:17" x14ac:dyDescent="0.25">
      <c r="H1295" s="1">
        <f t="shared" si="109"/>
        <v>135.15999999999661</v>
      </c>
      <c r="I1295">
        <f t="shared" si="107"/>
        <v>-32.299999999998995</v>
      </c>
      <c r="N1295" s="1">
        <f t="shared" si="110"/>
        <v>138.29999999999643</v>
      </c>
      <c r="O1295">
        <f t="shared" si="108"/>
        <v>-96.899999999996993</v>
      </c>
      <c r="Q1295">
        <f t="shared" si="111"/>
        <v>128.299999999997</v>
      </c>
    </row>
    <row r="1296" spans="8:17" x14ac:dyDescent="0.25">
      <c r="H1296" s="1">
        <f t="shared" si="109"/>
        <v>135.25999999999661</v>
      </c>
      <c r="I1296">
        <f t="shared" si="107"/>
        <v>-32.333333333332327</v>
      </c>
      <c r="N1296" s="1">
        <f t="shared" si="110"/>
        <v>138.39999999999642</v>
      </c>
      <c r="O1296">
        <f t="shared" si="108"/>
        <v>-96.999999999996987</v>
      </c>
      <c r="Q1296">
        <f t="shared" si="111"/>
        <v>128.39999999999699</v>
      </c>
    </row>
    <row r="1297" spans="8:17" x14ac:dyDescent="0.25">
      <c r="H1297" s="1">
        <f t="shared" si="109"/>
        <v>135.3599999999966</v>
      </c>
      <c r="I1297">
        <f t="shared" si="107"/>
        <v>-32.366666666665658</v>
      </c>
      <c r="N1297" s="1">
        <f t="shared" si="110"/>
        <v>138.49999999999642</v>
      </c>
      <c r="O1297">
        <f t="shared" si="108"/>
        <v>-97.099999999996982</v>
      </c>
      <c r="Q1297">
        <f t="shared" si="111"/>
        <v>128.49999999999699</v>
      </c>
    </row>
    <row r="1298" spans="8:17" x14ac:dyDescent="0.25">
      <c r="H1298" s="1">
        <f t="shared" si="109"/>
        <v>135.4599999999966</v>
      </c>
      <c r="I1298">
        <f t="shared" si="107"/>
        <v>-32.39999999999899</v>
      </c>
      <c r="N1298" s="1">
        <f t="shared" si="110"/>
        <v>138.59999999999641</v>
      </c>
      <c r="O1298">
        <f t="shared" si="108"/>
        <v>-97.199999999996976</v>
      </c>
      <c r="Q1298">
        <f t="shared" si="111"/>
        <v>128.59999999999698</v>
      </c>
    </row>
    <row r="1299" spans="8:17" x14ac:dyDescent="0.25">
      <c r="H1299" s="1">
        <f t="shared" si="109"/>
        <v>135.55999999999659</v>
      </c>
      <c r="I1299">
        <f t="shared" si="107"/>
        <v>-32.433333333332321</v>
      </c>
      <c r="N1299" s="1">
        <f t="shared" si="110"/>
        <v>138.69999999999641</v>
      </c>
      <c r="O1299">
        <f t="shared" si="108"/>
        <v>-97.29999999999697</v>
      </c>
      <c r="Q1299">
        <f t="shared" si="111"/>
        <v>128.69999999999698</v>
      </c>
    </row>
    <row r="1300" spans="8:17" x14ac:dyDescent="0.25">
      <c r="H1300" s="1">
        <f t="shared" si="109"/>
        <v>135.65999999999659</v>
      </c>
      <c r="I1300">
        <f t="shared" si="107"/>
        <v>-32.466666666665652</v>
      </c>
      <c r="N1300" s="1">
        <f t="shared" si="110"/>
        <v>138.7999999999964</v>
      </c>
      <c r="O1300">
        <f t="shared" si="108"/>
        <v>-97.399999999996965</v>
      </c>
      <c r="Q1300">
        <f t="shared" si="111"/>
        <v>128.79999999999697</v>
      </c>
    </row>
    <row r="1301" spans="8:17" x14ac:dyDescent="0.25">
      <c r="H1301" s="1">
        <f t="shared" si="109"/>
        <v>135.75999999999658</v>
      </c>
      <c r="I1301">
        <f t="shared" si="107"/>
        <v>-32.499999999998984</v>
      </c>
      <c r="N1301" s="1">
        <f t="shared" si="110"/>
        <v>138.8999999999964</v>
      </c>
      <c r="O1301">
        <f t="shared" si="108"/>
        <v>-97.499999999996959</v>
      </c>
      <c r="Q1301">
        <f t="shared" si="111"/>
        <v>128.89999999999696</v>
      </c>
    </row>
    <row r="1302" spans="8:17" x14ac:dyDescent="0.25">
      <c r="H1302" s="1">
        <f t="shared" si="109"/>
        <v>135.85999999999657</v>
      </c>
      <c r="I1302">
        <f t="shared" si="107"/>
        <v>-32.533333333332315</v>
      </c>
      <c r="N1302" s="1">
        <f t="shared" si="110"/>
        <v>138.99999999999639</v>
      </c>
      <c r="O1302">
        <f t="shared" si="108"/>
        <v>-97.599999999996953</v>
      </c>
      <c r="Q1302">
        <f t="shared" si="111"/>
        <v>128.99999999999696</v>
      </c>
    </row>
    <row r="1303" spans="8:17" x14ac:dyDescent="0.25">
      <c r="H1303" s="1">
        <f t="shared" si="109"/>
        <v>135.95999999999657</v>
      </c>
      <c r="I1303">
        <f t="shared" si="107"/>
        <v>-32.566666666665647</v>
      </c>
      <c r="N1303" s="1">
        <f t="shared" si="110"/>
        <v>139.09999999999638</v>
      </c>
      <c r="O1303">
        <f t="shared" si="108"/>
        <v>-97.699999999996948</v>
      </c>
      <c r="Q1303">
        <f t="shared" si="111"/>
        <v>129.09999999999695</v>
      </c>
    </row>
    <row r="1304" spans="8:17" x14ac:dyDescent="0.25">
      <c r="H1304" s="1">
        <f t="shared" si="109"/>
        <v>136.05999999999656</v>
      </c>
      <c r="I1304">
        <f t="shared" si="107"/>
        <v>-32.599999999998978</v>
      </c>
      <c r="N1304" s="1">
        <f t="shared" si="110"/>
        <v>139.19999999999638</v>
      </c>
      <c r="O1304">
        <f t="shared" si="108"/>
        <v>-97.799999999996942</v>
      </c>
      <c r="Q1304">
        <f t="shared" si="111"/>
        <v>129.19999999999695</v>
      </c>
    </row>
    <row r="1305" spans="8:17" x14ac:dyDescent="0.25">
      <c r="H1305" s="1">
        <f t="shared" si="109"/>
        <v>136.15999999999656</v>
      </c>
      <c r="I1305">
        <f t="shared" si="107"/>
        <v>-32.63333333333231</v>
      </c>
      <c r="N1305" s="1">
        <f t="shared" si="110"/>
        <v>139.29999999999637</v>
      </c>
      <c r="O1305">
        <f t="shared" si="108"/>
        <v>-97.899999999996936</v>
      </c>
      <c r="Q1305">
        <f t="shared" si="111"/>
        <v>129.29999999999694</v>
      </c>
    </row>
    <row r="1306" spans="8:17" x14ac:dyDescent="0.25">
      <c r="H1306" s="1">
        <f t="shared" si="109"/>
        <v>136.25999999999655</v>
      </c>
      <c r="I1306">
        <f t="shared" si="107"/>
        <v>-32.666666666665641</v>
      </c>
      <c r="N1306" s="1">
        <f t="shared" si="110"/>
        <v>139.39999999999637</v>
      </c>
      <c r="O1306">
        <f t="shared" si="108"/>
        <v>-97.99999999999693</v>
      </c>
      <c r="Q1306">
        <f t="shared" si="111"/>
        <v>129.39999999999694</v>
      </c>
    </row>
    <row r="1307" spans="8:17" x14ac:dyDescent="0.25">
      <c r="H1307" s="1">
        <f t="shared" si="109"/>
        <v>136.35999999999655</v>
      </c>
      <c r="I1307">
        <f t="shared" si="107"/>
        <v>-32.699999999998973</v>
      </c>
      <c r="N1307" s="1">
        <f t="shared" si="110"/>
        <v>139.49999999999636</v>
      </c>
      <c r="O1307">
        <f t="shared" si="108"/>
        <v>-98.099999999996925</v>
      </c>
      <c r="Q1307">
        <f t="shared" si="111"/>
        <v>129.49999999999693</v>
      </c>
    </row>
    <row r="1308" spans="8:17" x14ac:dyDescent="0.25">
      <c r="H1308" s="1">
        <f t="shared" si="109"/>
        <v>136.45999999999654</v>
      </c>
      <c r="I1308">
        <f t="shared" si="107"/>
        <v>-32.733333333332304</v>
      </c>
      <c r="N1308" s="1">
        <f t="shared" si="110"/>
        <v>139.59999999999636</v>
      </c>
      <c r="O1308">
        <f t="shared" si="108"/>
        <v>-98.199999999996919</v>
      </c>
      <c r="Q1308">
        <f t="shared" si="111"/>
        <v>129.59999999999692</v>
      </c>
    </row>
    <row r="1309" spans="8:17" x14ac:dyDescent="0.25">
      <c r="H1309" s="1">
        <f t="shared" si="109"/>
        <v>136.55999999999653</v>
      </c>
      <c r="I1309">
        <f t="shared" si="107"/>
        <v>-32.766666666665635</v>
      </c>
      <c r="N1309" s="1">
        <f t="shared" si="110"/>
        <v>139.69999999999635</v>
      </c>
      <c r="O1309">
        <f t="shared" si="108"/>
        <v>-98.299999999996913</v>
      </c>
      <c r="Q1309">
        <f t="shared" si="111"/>
        <v>129.69999999999692</v>
      </c>
    </row>
    <row r="1310" spans="8:17" x14ac:dyDescent="0.25">
      <c r="H1310" s="1">
        <f t="shared" si="109"/>
        <v>136.65999999999653</v>
      </c>
      <c r="I1310">
        <f t="shared" si="107"/>
        <v>-32.799999999998967</v>
      </c>
      <c r="N1310" s="1">
        <f t="shared" si="110"/>
        <v>139.79999999999634</v>
      </c>
      <c r="O1310">
        <f t="shared" si="108"/>
        <v>-98.399999999996908</v>
      </c>
      <c r="Q1310">
        <f t="shared" si="111"/>
        <v>129.79999999999691</v>
      </c>
    </row>
    <row r="1311" spans="8:17" x14ac:dyDescent="0.25">
      <c r="H1311" s="1">
        <f t="shared" si="109"/>
        <v>136.75999999999652</v>
      </c>
      <c r="I1311">
        <f t="shared" si="107"/>
        <v>-32.833333333332298</v>
      </c>
      <c r="N1311" s="1">
        <f t="shared" si="110"/>
        <v>139.89999999999634</v>
      </c>
      <c r="O1311">
        <f t="shared" si="108"/>
        <v>-98.499999999996902</v>
      </c>
      <c r="Q1311">
        <f t="shared" si="111"/>
        <v>129.89999999999691</v>
      </c>
    </row>
    <row r="1312" spans="8:17" x14ac:dyDescent="0.25">
      <c r="H1312" s="1">
        <f t="shared" si="109"/>
        <v>136.85999999999652</v>
      </c>
      <c r="I1312">
        <f t="shared" si="107"/>
        <v>-32.86666666666563</v>
      </c>
      <c r="N1312" s="1">
        <f t="shared" si="110"/>
        <v>139.99999999999633</v>
      </c>
      <c r="O1312">
        <f t="shared" si="108"/>
        <v>-98.599999999996896</v>
      </c>
      <c r="Q1312">
        <f t="shared" si="111"/>
        <v>129.9999999999969</v>
      </c>
    </row>
    <row r="1313" spans="8:17" x14ac:dyDescent="0.25">
      <c r="H1313" s="1">
        <f t="shared" si="109"/>
        <v>136.95999999999651</v>
      </c>
      <c r="I1313">
        <f t="shared" si="107"/>
        <v>-32.899999999998961</v>
      </c>
      <c r="N1313" s="1">
        <f t="shared" si="110"/>
        <v>140.09999999999633</v>
      </c>
      <c r="O1313">
        <f t="shared" si="108"/>
        <v>-98.699999999996891</v>
      </c>
      <c r="Q1313">
        <f t="shared" si="111"/>
        <v>130.0999999999969</v>
      </c>
    </row>
    <row r="1314" spans="8:17" x14ac:dyDescent="0.25">
      <c r="H1314" s="1">
        <f t="shared" si="109"/>
        <v>137.05999999999651</v>
      </c>
      <c r="I1314">
        <f t="shared" si="107"/>
        <v>-32.933333333332293</v>
      </c>
      <c r="N1314" s="1">
        <f t="shared" si="110"/>
        <v>140.19999999999632</v>
      </c>
      <c r="O1314">
        <f t="shared" si="108"/>
        <v>-98.799999999996885</v>
      </c>
      <c r="Q1314">
        <f t="shared" si="111"/>
        <v>130.19999999999689</v>
      </c>
    </row>
    <row r="1315" spans="8:17" x14ac:dyDescent="0.25">
      <c r="H1315" s="1">
        <f t="shared" si="109"/>
        <v>137.1599999999965</v>
      </c>
      <c r="I1315">
        <f t="shared" si="107"/>
        <v>-32.966666666665624</v>
      </c>
      <c r="N1315" s="1">
        <f t="shared" si="110"/>
        <v>140.29999999999632</v>
      </c>
      <c r="O1315">
        <f t="shared" si="108"/>
        <v>-98.899999999996879</v>
      </c>
      <c r="Q1315">
        <f t="shared" si="111"/>
        <v>130.29999999999688</v>
      </c>
    </row>
    <row r="1316" spans="8:17" x14ac:dyDescent="0.25">
      <c r="H1316" s="1">
        <f t="shared" si="109"/>
        <v>137.2599999999965</v>
      </c>
      <c r="I1316">
        <f t="shared" si="107"/>
        <v>-32.999999999998956</v>
      </c>
      <c r="N1316" s="1">
        <f t="shared" si="110"/>
        <v>140.39999999999631</v>
      </c>
      <c r="O1316">
        <f t="shared" si="108"/>
        <v>-98.999999999996874</v>
      </c>
      <c r="Q1316">
        <f t="shared" si="111"/>
        <v>130.39999999999688</v>
      </c>
    </row>
    <row r="1317" spans="8:17" x14ac:dyDescent="0.25">
      <c r="H1317" s="1">
        <f t="shared" si="109"/>
        <v>137.35999999999649</v>
      </c>
      <c r="I1317">
        <f t="shared" si="107"/>
        <v>-33.033333333332287</v>
      </c>
      <c r="N1317" s="1">
        <f t="shared" si="110"/>
        <v>140.49999999999631</v>
      </c>
      <c r="O1317">
        <f t="shared" si="108"/>
        <v>-99.099999999996868</v>
      </c>
      <c r="Q1317">
        <f t="shared" si="111"/>
        <v>130.49999999999687</v>
      </c>
    </row>
    <row r="1318" spans="8:17" x14ac:dyDescent="0.25">
      <c r="H1318" s="1">
        <f t="shared" si="109"/>
        <v>137.45999999999648</v>
      </c>
      <c r="I1318">
        <f t="shared" si="107"/>
        <v>-33.066666666665618</v>
      </c>
      <c r="N1318" s="1">
        <f t="shared" si="110"/>
        <v>140.5999999999963</v>
      </c>
      <c r="O1318">
        <f t="shared" si="108"/>
        <v>-99.199999999996862</v>
      </c>
      <c r="Q1318">
        <f t="shared" si="111"/>
        <v>130.59999999999687</v>
      </c>
    </row>
    <row r="1319" spans="8:17" x14ac:dyDescent="0.25">
      <c r="H1319" s="1">
        <f t="shared" si="109"/>
        <v>137.55999999999648</v>
      </c>
      <c r="I1319">
        <f t="shared" si="107"/>
        <v>-33.09999999999895</v>
      </c>
      <c r="N1319" s="1">
        <f t="shared" si="110"/>
        <v>140.69999999999629</v>
      </c>
      <c r="O1319">
        <f t="shared" si="108"/>
        <v>-99.299999999996857</v>
      </c>
      <c r="Q1319">
        <f t="shared" si="111"/>
        <v>130.69999999999686</v>
      </c>
    </row>
    <row r="1320" spans="8:17" x14ac:dyDescent="0.25">
      <c r="H1320" s="1">
        <f t="shared" si="109"/>
        <v>137.65999999999647</v>
      </c>
      <c r="I1320">
        <f t="shared" si="107"/>
        <v>-33.133333333332281</v>
      </c>
      <c r="N1320" s="1">
        <f t="shared" si="110"/>
        <v>140.79999999999629</v>
      </c>
      <c r="O1320">
        <f t="shared" si="108"/>
        <v>-99.399999999996851</v>
      </c>
      <c r="Q1320">
        <f t="shared" si="111"/>
        <v>130.79999999999686</v>
      </c>
    </row>
    <row r="1321" spans="8:17" x14ac:dyDescent="0.25">
      <c r="H1321" s="1">
        <f t="shared" si="109"/>
        <v>137.75999999999647</v>
      </c>
      <c r="I1321">
        <f t="shared" si="107"/>
        <v>-33.166666666665613</v>
      </c>
      <c r="N1321" s="1">
        <f t="shared" si="110"/>
        <v>140.89999999999628</v>
      </c>
      <c r="O1321">
        <f t="shared" si="108"/>
        <v>-99.499999999996845</v>
      </c>
      <c r="Q1321">
        <f t="shared" si="111"/>
        <v>130.89999999999685</v>
      </c>
    </row>
    <row r="1322" spans="8:17" x14ac:dyDescent="0.25">
      <c r="H1322" s="1">
        <f t="shared" si="109"/>
        <v>137.85999999999646</v>
      </c>
      <c r="I1322">
        <f t="shared" si="107"/>
        <v>-33.199999999998944</v>
      </c>
      <c r="N1322" s="1">
        <f t="shared" si="110"/>
        <v>140.99999999999628</v>
      </c>
      <c r="O1322">
        <f t="shared" si="108"/>
        <v>-99.59999999999684</v>
      </c>
      <c r="Q1322">
        <f t="shared" si="111"/>
        <v>130.99999999999685</v>
      </c>
    </row>
    <row r="1323" spans="8:17" x14ac:dyDescent="0.25">
      <c r="H1323" s="1">
        <f t="shared" si="109"/>
        <v>137.95999999999646</v>
      </c>
      <c r="I1323">
        <f t="shared" si="107"/>
        <v>-33.233333333332276</v>
      </c>
      <c r="N1323" s="1">
        <f t="shared" si="110"/>
        <v>141.09999999999627</v>
      </c>
      <c r="O1323">
        <f t="shared" si="108"/>
        <v>-99.699999999996834</v>
      </c>
      <c r="Q1323">
        <f t="shared" si="111"/>
        <v>131.09999999999684</v>
      </c>
    </row>
    <row r="1324" spans="8:17" x14ac:dyDescent="0.25">
      <c r="H1324" s="1">
        <f t="shared" si="109"/>
        <v>138.05999999999645</v>
      </c>
      <c r="I1324">
        <f t="shared" si="107"/>
        <v>-33.266666666665607</v>
      </c>
      <c r="N1324" s="1">
        <f t="shared" si="110"/>
        <v>141.19999999999627</v>
      </c>
      <c r="O1324">
        <f t="shared" si="108"/>
        <v>-99.799999999996828</v>
      </c>
      <c r="Q1324">
        <f t="shared" si="111"/>
        <v>131.19999999999683</v>
      </c>
    </row>
    <row r="1325" spans="8:17" x14ac:dyDescent="0.25">
      <c r="H1325" s="1">
        <f t="shared" si="109"/>
        <v>138.15999999999644</v>
      </c>
      <c r="I1325">
        <f t="shared" si="107"/>
        <v>-33.299999999998938</v>
      </c>
      <c r="N1325" s="1">
        <f t="shared" si="110"/>
        <v>141.29999999999626</v>
      </c>
      <c r="O1325">
        <f t="shared" si="108"/>
        <v>-99.899999999996822</v>
      </c>
      <c r="Q1325">
        <f t="shared" si="111"/>
        <v>131.29999999999683</v>
      </c>
    </row>
    <row r="1326" spans="8:17" x14ac:dyDescent="0.25">
      <c r="H1326" s="1">
        <f t="shared" si="109"/>
        <v>138.25999999999644</v>
      </c>
      <c r="I1326">
        <f t="shared" si="107"/>
        <v>-33.33333333333227</v>
      </c>
      <c r="N1326" s="1">
        <f t="shared" si="110"/>
        <v>141.39999999999625</v>
      </c>
      <c r="O1326">
        <f t="shared" si="108"/>
        <v>-99.999999999996817</v>
      </c>
      <c r="Q1326">
        <f t="shared" si="111"/>
        <v>131.39999999999682</v>
      </c>
    </row>
    <row r="1327" spans="8:17" x14ac:dyDescent="0.25">
      <c r="H1327" s="1">
        <f t="shared" si="109"/>
        <v>138.35999999999643</v>
      </c>
      <c r="I1327">
        <f t="shared" si="107"/>
        <v>-33.366666666665601</v>
      </c>
      <c r="N1327" s="1">
        <f t="shared" si="110"/>
        <v>141.49999999999625</v>
      </c>
      <c r="O1327">
        <f t="shared" si="108"/>
        <v>-100.09999999999681</v>
      </c>
      <c r="Q1327">
        <f t="shared" si="111"/>
        <v>131.49999999999682</v>
      </c>
    </row>
    <row r="1328" spans="8:17" x14ac:dyDescent="0.25">
      <c r="H1328" s="1">
        <f t="shared" si="109"/>
        <v>138.45999999999643</v>
      </c>
      <c r="I1328">
        <f t="shared" si="107"/>
        <v>-33.399999999998933</v>
      </c>
      <c r="N1328" s="1">
        <f t="shared" si="110"/>
        <v>141.59999999999624</v>
      </c>
      <c r="O1328">
        <f t="shared" si="108"/>
        <v>-100.19999999999681</v>
      </c>
      <c r="Q1328">
        <f t="shared" si="111"/>
        <v>131.59999999999681</v>
      </c>
    </row>
    <row r="1329" spans="8:17" x14ac:dyDescent="0.25">
      <c r="H1329" s="1">
        <f t="shared" si="109"/>
        <v>138.55999999999642</v>
      </c>
      <c r="I1329">
        <f t="shared" si="107"/>
        <v>-33.433333333332264</v>
      </c>
      <c r="N1329" s="1">
        <f t="shared" si="110"/>
        <v>141.69999999999624</v>
      </c>
      <c r="O1329">
        <f t="shared" si="108"/>
        <v>-100.2999999999968</v>
      </c>
      <c r="Q1329">
        <f t="shared" si="111"/>
        <v>131.69999999999681</v>
      </c>
    </row>
    <row r="1330" spans="8:17" x14ac:dyDescent="0.25">
      <c r="H1330" s="1">
        <f t="shared" si="109"/>
        <v>138.65999999999642</v>
      </c>
      <c r="I1330">
        <f t="shared" si="107"/>
        <v>-33.466666666665596</v>
      </c>
      <c r="N1330" s="1">
        <f t="shared" si="110"/>
        <v>141.79999999999623</v>
      </c>
      <c r="O1330">
        <f t="shared" si="108"/>
        <v>-100.39999999999679</v>
      </c>
      <c r="Q1330">
        <f t="shared" si="111"/>
        <v>131.7999999999968</v>
      </c>
    </row>
    <row r="1331" spans="8:17" x14ac:dyDescent="0.25">
      <c r="H1331" s="1">
        <f t="shared" si="109"/>
        <v>138.75999999999641</v>
      </c>
      <c r="I1331">
        <f t="shared" si="107"/>
        <v>-33.499999999998927</v>
      </c>
      <c r="N1331" s="1">
        <f t="shared" si="110"/>
        <v>141.89999999999623</v>
      </c>
      <c r="O1331">
        <f t="shared" si="108"/>
        <v>-100.49999999999679</v>
      </c>
      <c r="Q1331">
        <f t="shared" si="111"/>
        <v>131.89999999999679</v>
      </c>
    </row>
    <row r="1332" spans="8:17" x14ac:dyDescent="0.25">
      <c r="H1332" s="1">
        <f t="shared" si="109"/>
        <v>138.8599999999964</v>
      </c>
      <c r="I1332">
        <f t="shared" si="107"/>
        <v>-33.533333333332259</v>
      </c>
      <c r="N1332" s="1">
        <f t="shared" si="110"/>
        <v>141.99999999999622</v>
      </c>
      <c r="O1332">
        <f t="shared" si="108"/>
        <v>-100.59999999999678</v>
      </c>
      <c r="Q1332">
        <f t="shared" si="111"/>
        <v>131.99999999999679</v>
      </c>
    </row>
    <row r="1333" spans="8:17" x14ac:dyDescent="0.25">
      <c r="H1333" s="1">
        <f t="shared" si="109"/>
        <v>138.9599999999964</v>
      </c>
      <c r="I1333">
        <f t="shared" si="107"/>
        <v>-33.56666666666559</v>
      </c>
      <c r="N1333" s="1">
        <f t="shared" si="110"/>
        <v>142.09999999999621</v>
      </c>
      <c r="O1333">
        <f t="shared" si="108"/>
        <v>-100.69999999999678</v>
      </c>
      <c r="Q1333">
        <f t="shared" si="111"/>
        <v>132.09999999999678</v>
      </c>
    </row>
    <row r="1334" spans="8:17" x14ac:dyDescent="0.25">
      <c r="H1334" s="1">
        <f t="shared" si="109"/>
        <v>139.05999999999639</v>
      </c>
      <c r="I1334">
        <f t="shared" si="107"/>
        <v>-33.599999999998921</v>
      </c>
      <c r="N1334" s="1">
        <f t="shared" si="110"/>
        <v>142.19999999999621</v>
      </c>
      <c r="O1334">
        <f t="shared" si="108"/>
        <v>-100.79999999999677</v>
      </c>
      <c r="Q1334">
        <f t="shared" si="111"/>
        <v>132.19999999999678</v>
      </c>
    </row>
    <row r="1335" spans="8:17" x14ac:dyDescent="0.25">
      <c r="H1335" s="1">
        <f t="shared" si="109"/>
        <v>139.15999999999639</v>
      </c>
      <c r="I1335">
        <f t="shared" si="107"/>
        <v>-33.633333333332253</v>
      </c>
      <c r="N1335" s="1">
        <f t="shared" si="110"/>
        <v>142.2999999999962</v>
      </c>
      <c r="O1335">
        <f t="shared" si="108"/>
        <v>-100.89999999999677</v>
      </c>
      <c r="Q1335">
        <f t="shared" si="111"/>
        <v>132.29999999999677</v>
      </c>
    </row>
    <row r="1336" spans="8:17" x14ac:dyDescent="0.25">
      <c r="H1336" s="1">
        <f t="shared" si="109"/>
        <v>139.25999999999638</v>
      </c>
      <c r="I1336">
        <f t="shared" si="107"/>
        <v>-33.666666666665584</v>
      </c>
      <c r="N1336" s="1">
        <f t="shared" si="110"/>
        <v>142.3999999999962</v>
      </c>
      <c r="O1336">
        <f t="shared" si="108"/>
        <v>-100.99999999999676</v>
      </c>
      <c r="Q1336">
        <f t="shared" si="111"/>
        <v>132.39999999999677</v>
      </c>
    </row>
    <row r="1337" spans="8:17" x14ac:dyDescent="0.25">
      <c r="H1337" s="1">
        <f t="shared" si="109"/>
        <v>139.35999999999638</v>
      </c>
      <c r="I1337">
        <f t="shared" si="107"/>
        <v>-33.699999999998916</v>
      </c>
      <c r="N1337" s="1">
        <f t="shared" si="110"/>
        <v>142.49999999999619</v>
      </c>
      <c r="O1337">
        <f t="shared" si="108"/>
        <v>-101.09999999999675</v>
      </c>
      <c r="Q1337">
        <f t="shared" si="111"/>
        <v>132.49999999999676</v>
      </c>
    </row>
    <row r="1338" spans="8:17" x14ac:dyDescent="0.25">
      <c r="H1338" s="1">
        <f t="shared" si="109"/>
        <v>139.45999999999637</v>
      </c>
      <c r="I1338">
        <f t="shared" si="107"/>
        <v>-33.733333333332247</v>
      </c>
      <c r="N1338" s="1">
        <f t="shared" si="110"/>
        <v>142.59999999999619</v>
      </c>
      <c r="O1338">
        <f t="shared" si="108"/>
        <v>-101.19999999999675</v>
      </c>
      <c r="Q1338">
        <f t="shared" si="111"/>
        <v>132.59999999999675</v>
      </c>
    </row>
    <row r="1339" spans="8:17" x14ac:dyDescent="0.25">
      <c r="H1339" s="1">
        <f t="shared" si="109"/>
        <v>139.55999999999636</v>
      </c>
      <c r="I1339">
        <f t="shared" si="107"/>
        <v>-33.766666666665579</v>
      </c>
      <c r="N1339" s="1">
        <f t="shared" si="110"/>
        <v>142.69999999999618</v>
      </c>
      <c r="O1339">
        <f t="shared" si="108"/>
        <v>-101.29999999999674</v>
      </c>
      <c r="Q1339">
        <f t="shared" si="111"/>
        <v>132.69999999999675</v>
      </c>
    </row>
    <row r="1340" spans="8:17" x14ac:dyDescent="0.25">
      <c r="H1340" s="1">
        <f t="shared" si="109"/>
        <v>139.65999999999636</v>
      </c>
      <c r="I1340">
        <f t="shared" si="107"/>
        <v>-33.79999999999891</v>
      </c>
      <c r="N1340" s="1">
        <f t="shared" si="110"/>
        <v>142.79999999999617</v>
      </c>
      <c r="O1340">
        <f t="shared" si="108"/>
        <v>-101.39999999999674</v>
      </c>
      <c r="Q1340">
        <f t="shared" si="111"/>
        <v>132.79999999999674</v>
      </c>
    </row>
    <row r="1341" spans="8:17" x14ac:dyDescent="0.25">
      <c r="H1341" s="1">
        <f t="shared" si="109"/>
        <v>139.75999999999635</v>
      </c>
      <c r="I1341">
        <f t="shared" si="107"/>
        <v>-33.833333333332241</v>
      </c>
      <c r="N1341" s="1">
        <f t="shared" si="110"/>
        <v>142.89999999999617</v>
      </c>
      <c r="O1341">
        <f t="shared" si="108"/>
        <v>-101.49999999999673</v>
      </c>
      <c r="Q1341">
        <f t="shared" si="111"/>
        <v>132.89999999999674</v>
      </c>
    </row>
    <row r="1342" spans="8:17" x14ac:dyDescent="0.25">
      <c r="H1342" s="1">
        <f t="shared" si="109"/>
        <v>139.85999999999635</v>
      </c>
      <c r="I1342">
        <f t="shared" si="107"/>
        <v>-33.866666666665573</v>
      </c>
      <c r="N1342" s="1">
        <f t="shared" si="110"/>
        <v>142.99999999999616</v>
      </c>
      <c r="O1342">
        <f t="shared" si="108"/>
        <v>-101.59999999999673</v>
      </c>
      <c r="Q1342">
        <f t="shared" si="111"/>
        <v>132.99999999999673</v>
      </c>
    </row>
    <row r="1343" spans="8:17" x14ac:dyDescent="0.25">
      <c r="H1343" s="1">
        <f t="shared" si="109"/>
        <v>139.95999999999634</v>
      </c>
      <c r="I1343">
        <f t="shared" si="107"/>
        <v>-33.899999999998904</v>
      </c>
      <c r="N1343" s="1">
        <f t="shared" si="110"/>
        <v>143.09999999999616</v>
      </c>
      <c r="O1343">
        <f t="shared" si="108"/>
        <v>-101.69999999999672</v>
      </c>
      <c r="Q1343">
        <f t="shared" si="111"/>
        <v>133.09999999999673</v>
      </c>
    </row>
    <row r="1344" spans="8:17" x14ac:dyDescent="0.25">
      <c r="H1344" s="1">
        <f t="shared" si="109"/>
        <v>140.05999999999634</v>
      </c>
      <c r="I1344">
        <f t="shared" si="107"/>
        <v>-33.933333333332236</v>
      </c>
      <c r="N1344" s="1">
        <f t="shared" si="110"/>
        <v>143.19999999999615</v>
      </c>
      <c r="O1344">
        <f t="shared" si="108"/>
        <v>-101.79999999999671</v>
      </c>
      <c r="Q1344">
        <f t="shared" si="111"/>
        <v>133.19999999999672</v>
      </c>
    </row>
    <row r="1345" spans="8:17" x14ac:dyDescent="0.25">
      <c r="H1345" s="1">
        <f t="shared" si="109"/>
        <v>140.15999999999633</v>
      </c>
      <c r="I1345">
        <f t="shared" si="107"/>
        <v>-33.966666666665567</v>
      </c>
      <c r="N1345" s="1">
        <f t="shared" si="110"/>
        <v>143.29999999999615</v>
      </c>
      <c r="O1345">
        <f t="shared" si="108"/>
        <v>-101.89999999999671</v>
      </c>
      <c r="Q1345">
        <f t="shared" si="111"/>
        <v>133.29999999999671</v>
      </c>
    </row>
    <row r="1346" spans="8:17" x14ac:dyDescent="0.25">
      <c r="H1346" s="1">
        <f t="shared" si="109"/>
        <v>140.25999999999632</v>
      </c>
      <c r="I1346">
        <f t="shared" si="107"/>
        <v>-33.999999999998899</v>
      </c>
      <c r="N1346" s="1">
        <f t="shared" si="110"/>
        <v>143.39999999999614</v>
      </c>
      <c r="O1346">
        <f t="shared" si="108"/>
        <v>-101.9999999999967</v>
      </c>
      <c r="Q1346">
        <f t="shared" si="111"/>
        <v>133.39999999999671</v>
      </c>
    </row>
    <row r="1347" spans="8:17" x14ac:dyDescent="0.25">
      <c r="H1347" s="1">
        <f t="shared" si="109"/>
        <v>140.35999999999632</v>
      </c>
      <c r="I1347">
        <f t="shared" si="107"/>
        <v>-34.03333333333223</v>
      </c>
      <c r="N1347" s="1">
        <f t="shared" si="110"/>
        <v>143.49999999999613</v>
      </c>
      <c r="O1347">
        <f t="shared" si="108"/>
        <v>-102.0999999999967</v>
      </c>
      <c r="Q1347">
        <f t="shared" si="111"/>
        <v>133.4999999999967</v>
      </c>
    </row>
    <row r="1348" spans="8:17" x14ac:dyDescent="0.25">
      <c r="H1348" s="1">
        <f t="shared" si="109"/>
        <v>140.45999999999631</v>
      </c>
      <c r="I1348">
        <f t="shared" si="107"/>
        <v>-34.066666666665562</v>
      </c>
      <c r="N1348" s="1">
        <f t="shared" si="110"/>
        <v>143.59999999999613</v>
      </c>
      <c r="O1348">
        <f t="shared" si="108"/>
        <v>-102.19999999999669</v>
      </c>
      <c r="Q1348">
        <f t="shared" si="111"/>
        <v>133.5999999999967</v>
      </c>
    </row>
    <row r="1349" spans="8:17" x14ac:dyDescent="0.25">
      <c r="H1349" s="1">
        <f t="shared" si="109"/>
        <v>140.55999999999631</v>
      </c>
      <c r="I1349">
        <f t="shared" si="107"/>
        <v>-34.099999999998893</v>
      </c>
      <c r="N1349" s="1">
        <f t="shared" si="110"/>
        <v>143.69999999999612</v>
      </c>
      <c r="O1349">
        <f t="shared" si="108"/>
        <v>-102.29999999999669</v>
      </c>
      <c r="Q1349">
        <f t="shared" si="111"/>
        <v>133.69999999999669</v>
      </c>
    </row>
    <row r="1350" spans="8:17" x14ac:dyDescent="0.25">
      <c r="H1350" s="1">
        <f t="shared" si="109"/>
        <v>140.6599999999963</v>
      </c>
      <c r="I1350">
        <f t="shared" si="107"/>
        <v>-34.133333333332224</v>
      </c>
      <c r="N1350" s="1">
        <f t="shared" si="110"/>
        <v>143.79999999999612</v>
      </c>
      <c r="O1350">
        <f t="shared" si="108"/>
        <v>-102.39999999999668</v>
      </c>
      <c r="Q1350">
        <f t="shared" si="111"/>
        <v>133.79999999999669</v>
      </c>
    </row>
    <row r="1351" spans="8:17" x14ac:dyDescent="0.25">
      <c r="H1351" s="1">
        <f t="shared" si="109"/>
        <v>140.7599999999963</v>
      </c>
      <c r="I1351">
        <f t="shared" si="107"/>
        <v>-34.166666666665556</v>
      </c>
      <c r="N1351" s="1">
        <f t="shared" si="110"/>
        <v>143.89999999999611</v>
      </c>
      <c r="O1351">
        <f t="shared" si="108"/>
        <v>-102.49999999999667</v>
      </c>
      <c r="Q1351">
        <f t="shared" si="111"/>
        <v>133.89999999999668</v>
      </c>
    </row>
    <row r="1352" spans="8:17" x14ac:dyDescent="0.25">
      <c r="H1352" s="1">
        <f t="shared" si="109"/>
        <v>140.85999999999629</v>
      </c>
      <c r="I1352">
        <f t="shared" si="107"/>
        <v>-34.199999999998887</v>
      </c>
      <c r="N1352" s="1">
        <f t="shared" si="110"/>
        <v>143.99999999999611</v>
      </c>
      <c r="O1352">
        <f t="shared" si="108"/>
        <v>-102.59999999999667</v>
      </c>
      <c r="Q1352">
        <f t="shared" si="111"/>
        <v>133.99999999999667</v>
      </c>
    </row>
    <row r="1353" spans="8:17" x14ac:dyDescent="0.25">
      <c r="H1353" s="1">
        <f t="shared" si="109"/>
        <v>140.95999999999628</v>
      </c>
      <c r="I1353">
        <f t="shared" si="107"/>
        <v>-34.233333333332219</v>
      </c>
      <c r="N1353" s="1">
        <f t="shared" si="110"/>
        <v>144.0999999999961</v>
      </c>
      <c r="O1353">
        <f t="shared" si="108"/>
        <v>-102.69999999999666</v>
      </c>
      <c r="Q1353">
        <f t="shared" si="111"/>
        <v>134.09999999999667</v>
      </c>
    </row>
    <row r="1354" spans="8:17" x14ac:dyDescent="0.25">
      <c r="H1354" s="1">
        <f t="shared" si="109"/>
        <v>141.05999999999628</v>
      </c>
      <c r="I1354">
        <f t="shared" si="107"/>
        <v>-34.26666666666555</v>
      </c>
      <c r="N1354" s="1">
        <f t="shared" si="110"/>
        <v>144.19999999999609</v>
      </c>
      <c r="O1354">
        <f t="shared" si="108"/>
        <v>-102.79999999999666</v>
      </c>
      <c r="Q1354">
        <f t="shared" si="111"/>
        <v>134.19999999999666</v>
      </c>
    </row>
    <row r="1355" spans="8:17" x14ac:dyDescent="0.25">
      <c r="H1355" s="1">
        <f t="shared" si="109"/>
        <v>141.15999999999627</v>
      </c>
      <c r="I1355">
        <f t="shared" si="107"/>
        <v>-34.299999999998882</v>
      </c>
      <c r="N1355" s="1">
        <f t="shared" si="110"/>
        <v>144.29999999999609</v>
      </c>
      <c r="O1355">
        <f t="shared" si="108"/>
        <v>-102.89999999999665</v>
      </c>
      <c r="Q1355">
        <f t="shared" si="111"/>
        <v>134.29999999999666</v>
      </c>
    </row>
    <row r="1356" spans="8:17" x14ac:dyDescent="0.25">
      <c r="H1356" s="1">
        <f t="shared" si="109"/>
        <v>141.25999999999627</v>
      </c>
      <c r="I1356">
        <f t="shared" si="107"/>
        <v>-34.333333333332213</v>
      </c>
      <c r="N1356" s="1">
        <f t="shared" si="110"/>
        <v>144.39999999999608</v>
      </c>
      <c r="O1356">
        <f t="shared" si="108"/>
        <v>-102.99999999999665</v>
      </c>
      <c r="Q1356">
        <f t="shared" si="111"/>
        <v>134.39999999999665</v>
      </c>
    </row>
    <row r="1357" spans="8:17" x14ac:dyDescent="0.25">
      <c r="H1357" s="1">
        <f t="shared" si="109"/>
        <v>141.35999999999626</v>
      </c>
      <c r="I1357">
        <f t="shared" ref="I1357:I1360" si="112">(I$9/$L$2)-((Q1357)/($L$2))</f>
        <v>-34.366666666665544</v>
      </c>
      <c r="N1357" s="1">
        <f t="shared" si="110"/>
        <v>144.49999999999608</v>
      </c>
      <c r="O1357">
        <f t="shared" ref="O1357:O1360" si="113">$L$2*I1357</f>
        <v>-103.09999999999664</v>
      </c>
      <c r="Q1357">
        <f t="shared" si="111"/>
        <v>134.49999999999665</v>
      </c>
    </row>
    <row r="1358" spans="8:17" x14ac:dyDescent="0.25">
      <c r="H1358" s="1">
        <f t="shared" ref="H1358:H1360" si="114">H1357+0.1</f>
        <v>141.45999999999626</v>
      </c>
      <c r="I1358">
        <f t="shared" si="112"/>
        <v>-34.399999999998876</v>
      </c>
      <c r="N1358" s="1">
        <f t="shared" ref="N1358:N1360" si="115">N1357+0.1</f>
        <v>144.59999999999607</v>
      </c>
      <c r="O1358">
        <f t="shared" si="113"/>
        <v>-103.19999999999663</v>
      </c>
      <c r="Q1358">
        <f t="shared" ref="Q1358:Q1360" si="116">Q1357+0.1</f>
        <v>134.59999999999664</v>
      </c>
    </row>
    <row r="1359" spans="8:17" x14ac:dyDescent="0.25">
      <c r="H1359" s="1">
        <f t="shared" si="114"/>
        <v>141.55999999999625</v>
      </c>
      <c r="I1359">
        <f t="shared" si="112"/>
        <v>-34.433333333332207</v>
      </c>
      <c r="N1359" s="1">
        <f t="shared" si="115"/>
        <v>144.69999999999607</v>
      </c>
      <c r="O1359">
        <f t="shared" si="113"/>
        <v>-103.29999999999663</v>
      </c>
      <c r="Q1359">
        <f t="shared" si="116"/>
        <v>134.69999999999663</v>
      </c>
    </row>
    <row r="1360" spans="8:17" x14ac:dyDescent="0.25">
      <c r="H1360" s="1">
        <f t="shared" si="114"/>
        <v>141.65999999999624</v>
      </c>
      <c r="I1360">
        <f t="shared" si="112"/>
        <v>-34.466666666665539</v>
      </c>
      <c r="N1360" s="1">
        <f t="shared" si="115"/>
        <v>144.79999999999606</v>
      </c>
      <c r="O1360">
        <f t="shared" si="113"/>
        <v>-103.39999999999662</v>
      </c>
      <c r="Q1360">
        <f t="shared" si="116"/>
        <v>134.79999999999663</v>
      </c>
    </row>
  </sheetData>
  <conditionalFormatting sqref="K20">
    <cfRule type="cellIs" dxfId="81" priority="5" operator="greaterThan">
      <formula>2</formula>
    </cfRule>
    <cfRule type="cellIs" dxfId="80" priority="6" operator="equal">
      <formula>2</formula>
    </cfRule>
    <cfRule type="cellIs" dxfId="79" priority="7" operator="lessThan">
      <formula>2</formula>
    </cfRule>
  </conditionalFormatting>
  <conditionalFormatting sqref="K12 K15 K18">
    <cfRule type="cellIs" dxfId="78" priority="4" operator="greaterThan">
      <formula>1</formula>
    </cfRule>
  </conditionalFormatting>
  <conditionalFormatting sqref="L12">
    <cfRule type="cellIs" dxfId="77" priority="3" operator="greaterThan">
      <formula>1</formula>
    </cfRule>
  </conditionalFormatting>
  <conditionalFormatting sqref="M12">
    <cfRule type="cellIs" dxfId="76" priority="2" operator="greaterThan">
      <formula>1</formula>
    </cfRule>
  </conditionalFormatting>
  <conditionalFormatting sqref="M15">
    <cfRule type="cellIs" dxfId="75" priority="1" operator="greater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opLeftCell="A13" workbookViewId="0">
      <selection activeCell="G53" sqref="G53"/>
    </sheetView>
  </sheetViews>
  <sheetFormatPr defaultRowHeight="15" x14ac:dyDescent="0.25"/>
  <cols>
    <col min="2" max="2" width="13.140625" bestFit="1" customWidth="1"/>
    <col min="3" max="3" width="9.5703125" bestFit="1" customWidth="1"/>
    <col min="7" max="8" width="11.28515625" bestFit="1" customWidth="1"/>
  </cols>
  <sheetData>
    <row r="1" spans="1:11" x14ac:dyDescent="0.25">
      <c r="A1" t="s">
        <v>18</v>
      </c>
    </row>
    <row r="2" spans="1:11" x14ac:dyDescent="0.25">
      <c r="B2" t="s">
        <v>68</v>
      </c>
      <c r="C2" t="s">
        <v>69</v>
      </c>
      <c r="F2" s="74">
        <v>1</v>
      </c>
      <c r="G2" s="74" t="s">
        <v>1</v>
      </c>
      <c r="H2" s="5">
        <f ca="1">IF($C$3=1,$B$5/10,0)</f>
        <v>0</v>
      </c>
    </row>
    <row r="3" spans="1:11" x14ac:dyDescent="0.25">
      <c r="B3">
        <f ca="1">IF(B5=0,0,RANDBETWEEN(1,B5))</f>
        <v>8</v>
      </c>
      <c r="C3">
        <f ca="1">IF(B3=0,0,IF(B3&lt;=5,RANDBETWEEN(1,5),0))</f>
        <v>0</v>
      </c>
      <c r="F3" s="74">
        <v>2</v>
      </c>
      <c r="G3" s="74" t="s">
        <v>2</v>
      </c>
      <c r="H3" s="5">
        <f ca="1">IF($C$3=2,$B$5/10,0)</f>
        <v>0</v>
      </c>
    </row>
    <row r="4" spans="1:11" x14ac:dyDescent="0.25">
      <c r="F4" s="74">
        <v>3</v>
      </c>
      <c r="G4" s="74" t="s">
        <v>3</v>
      </c>
      <c r="H4" s="5">
        <f ca="1">IF($C$3=3,$B$5/10,0)</f>
        <v>0</v>
      </c>
    </row>
    <row r="5" spans="1:11" x14ac:dyDescent="0.25">
      <c r="B5">
        <f ca="1">10*CalcSurf!K7</f>
        <v>20</v>
      </c>
      <c r="F5" s="74">
        <v>4</v>
      </c>
      <c r="G5" s="74" t="s">
        <v>4</v>
      </c>
      <c r="H5" s="5">
        <f ca="1">IF($C$3=4,$B$5/10,0)</f>
        <v>0</v>
      </c>
    </row>
    <row r="6" spans="1:11" x14ac:dyDescent="0.25">
      <c r="F6" s="74">
        <v>5</v>
      </c>
      <c r="G6" s="74" t="s">
        <v>5</v>
      </c>
      <c r="H6" s="5">
        <f ca="1">IF($C$3=5,$B$5/10,0)</f>
        <v>0</v>
      </c>
    </row>
    <row r="8" spans="1:11" x14ac:dyDescent="0.25">
      <c r="B8" t="s">
        <v>70</v>
      </c>
      <c r="C8" t="s">
        <v>71</v>
      </c>
      <c r="D8" t="s">
        <v>72</v>
      </c>
      <c r="E8" t="s">
        <v>73</v>
      </c>
      <c r="F8" t="s">
        <v>74</v>
      </c>
      <c r="G8" t="s">
        <v>75</v>
      </c>
      <c r="H8" t="s">
        <v>76</v>
      </c>
      <c r="I8" t="s">
        <v>77</v>
      </c>
      <c r="J8" t="s">
        <v>78</v>
      </c>
      <c r="K8" t="s">
        <v>79</v>
      </c>
    </row>
    <row r="9" spans="1:11" x14ac:dyDescent="0.25">
      <c r="B9">
        <f ca="1">IF($C$3=0,IF($B$5&gt;0,RANDBETWEEN(1,3),0),0)</f>
        <v>2</v>
      </c>
      <c r="C9">
        <f t="shared" ref="C9:E9" ca="1" si="0">IF($C$3=0,IF($B$5&gt;0,RANDBETWEEN(1,3),0),0)</f>
        <v>2</v>
      </c>
      <c r="D9">
        <f t="shared" ca="1" si="0"/>
        <v>2</v>
      </c>
      <c r="E9">
        <f t="shared" ca="1" si="0"/>
        <v>1</v>
      </c>
      <c r="F9">
        <f ca="1">IF($C$3=0,IF($B$5&gt;0,RANDBETWEEN(1,3),0),0)</f>
        <v>2</v>
      </c>
      <c r="G9">
        <f t="shared" ref="G9:K9" ca="1" si="1">IF($C$3=0,IF($B$5&gt;0,RANDBETWEEN(1,3),0),0)</f>
        <v>3</v>
      </c>
      <c r="H9">
        <f t="shared" ca="1" si="1"/>
        <v>2</v>
      </c>
      <c r="I9">
        <f t="shared" ca="1" si="1"/>
        <v>2</v>
      </c>
      <c r="J9">
        <f t="shared" ca="1" si="1"/>
        <v>1</v>
      </c>
      <c r="K9">
        <f t="shared" ca="1" si="1"/>
        <v>3</v>
      </c>
    </row>
    <row r="11" spans="1:11" x14ac:dyDescent="0.25">
      <c r="F11" s="74">
        <v>1</v>
      </c>
      <c r="G11" s="74" t="s">
        <v>66</v>
      </c>
      <c r="H11" s="5">
        <f ca="1">COUNTIF($B$9:$K$9,"1")</f>
        <v>2</v>
      </c>
      <c r="I11" s="5">
        <f ca="1">H11*0.01*$B$5</f>
        <v>0.4</v>
      </c>
    </row>
    <row r="12" spans="1:11" x14ac:dyDescent="0.25">
      <c r="F12" s="74">
        <v>2</v>
      </c>
      <c r="G12" s="74" t="s">
        <v>92</v>
      </c>
      <c r="H12" s="5">
        <f ca="1">COUNTIF($B$9:$K$9,"2")</f>
        <v>6</v>
      </c>
      <c r="I12" s="5">
        <f t="shared" ref="I12:I13" ca="1" si="2">H12*0.01*$B$5</f>
        <v>1.2</v>
      </c>
    </row>
    <row r="13" spans="1:11" x14ac:dyDescent="0.25">
      <c r="F13" s="74">
        <v>3</v>
      </c>
      <c r="G13" s="74" t="s">
        <v>67</v>
      </c>
      <c r="H13" s="5">
        <f ca="1">COUNTIF($B$9:$K$9,"3")</f>
        <v>2</v>
      </c>
      <c r="I13" s="5">
        <f t="shared" ca="1" si="2"/>
        <v>0.4</v>
      </c>
    </row>
    <row r="16" spans="1:11" x14ac:dyDescent="0.25">
      <c r="A16" t="s">
        <v>32</v>
      </c>
    </row>
    <row r="17" spans="1:11" x14ac:dyDescent="0.25">
      <c r="B17" t="s">
        <v>68</v>
      </c>
      <c r="C17" t="s">
        <v>69</v>
      </c>
      <c r="F17" s="74">
        <v>1</v>
      </c>
      <c r="G17" s="5" t="s">
        <v>27</v>
      </c>
      <c r="H17" s="5">
        <f ca="1">IF($C$18=1,$B$20/10,0)</f>
        <v>0</v>
      </c>
      <c r="I17" s="83"/>
    </row>
    <row r="18" spans="1:11" x14ac:dyDescent="0.25">
      <c r="B18">
        <f ca="1">IF(B20=0,0,RANDBETWEEN(1,B20))</f>
        <v>0</v>
      </c>
      <c r="C18">
        <f ca="1">IF(B18=0,0,IF(B18&lt;=5,RANDBETWEEN(1,3),0))</f>
        <v>0</v>
      </c>
      <c r="F18" s="74">
        <v>2</v>
      </c>
      <c r="G18" s="5" t="s">
        <v>22</v>
      </c>
      <c r="H18" s="5">
        <f ca="1">IF($C$18=2,$B$20/10,0)</f>
        <v>0</v>
      </c>
      <c r="I18" s="83"/>
    </row>
    <row r="19" spans="1:11" x14ac:dyDescent="0.25">
      <c r="F19" s="74">
        <v>3</v>
      </c>
      <c r="G19" s="5" t="s">
        <v>21</v>
      </c>
      <c r="H19" s="5">
        <f ca="1">IF($C$18=3,$B$20/10,0)</f>
        <v>0</v>
      </c>
      <c r="I19" s="83"/>
    </row>
    <row r="20" spans="1:11" x14ac:dyDescent="0.25">
      <c r="B20">
        <f ca="1">10*CalcSurf!K29</f>
        <v>0</v>
      </c>
      <c r="F20" s="89"/>
      <c r="G20" s="83"/>
      <c r="H20" s="83"/>
    </row>
    <row r="22" spans="1:11" x14ac:dyDescent="0.25">
      <c r="B22" t="s">
        <v>70</v>
      </c>
      <c r="C22" t="s">
        <v>71</v>
      </c>
      <c r="D22" t="s">
        <v>72</v>
      </c>
      <c r="E22" t="s">
        <v>73</v>
      </c>
      <c r="F22" t="s">
        <v>74</v>
      </c>
      <c r="G22" t="s">
        <v>75</v>
      </c>
      <c r="H22" t="s">
        <v>76</v>
      </c>
      <c r="I22" t="s">
        <v>77</v>
      </c>
      <c r="J22" t="s">
        <v>78</v>
      </c>
      <c r="K22" t="s">
        <v>79</v>
      </c>
    </row>
    <row r="23" spans="1:11" x14ac:dyDescent="0.25">
      <c r="B23">
        <f ca="1">IF($C$18=0,IF($B$20&gt;0,RANDBETWEEN(1,3),0),0)</f>
        <v>0</v>
      </c>
      <c r="C23">
        <f t="shared" ref="C23:K23" ca="1" si="3">IF($C$18=0,IF($B$20&gt;0,RANDBETWEEN(1,3),0),0)</f>
        <v>0</v>
      </c>
      <c r="D23">
        <f t="shared" ca="1" si="3"/>
        <v>0</v>
      </c>
      <c r="E23">
        <f t="shared" ca="1" si="3"/>
        <v>0</v>
      </c>
      <c r="F23">
        <f t="shared" ca="1" si="3"/>
        <v>0</v>
      </c>
      <c r="G23">
        <f t="shared" ca="1" si="3"/>
        <v>0</v>
      </c>
      <c r="H23">
        <f t="shared" ca="1" si="3"/>
        <v>0</v>
      </c>
      <c r="I23">
        <f t="shared" ca="1" si="3"/>
        <v>0</v>
      </c>
      <c r="J23">
        <f t="shared" ca="1" si="3"/>
        <v>0</v>
      </c>
      <c r="K23">
        <f t="shared" ca="1" si="3"/>
        <v>0</v>
      </c>
    </row>
    <row r="25" spans="1:11" x14ac:dyDescent="0.25">
      <c r="F25" s="74">
        <v>1</v>
      </c>
      <c r="G25" s="74" t="s">
        <v>82</v>
      </c>
      <c r="H25" s="5">
        <f ca="1">COUNTIF($B$23:$K$23,"1")</f>
        <v>0</v>
      </c>
      <c r="I25" s="5">
        <f ca="1">H25*0.01*$B$20</f>
        <v>0</v>
      </c>
    </row>
    <row r="26" spans="1:11" x14ac:dyDescent="0.25">
      <c r="F26" s="74">
        <v>2</v>
      </c>
      <c r="G26" s="74" t="s">
        <v>83</v>
      </c>
      <c r="H26" s="5">
        <f ca="1">COUNTIF($B$23:$K$23,"2")</f>
        <v>0</v>
      </c>
      <c r="I26" s="5">
        <f t="shared" ref="I26:I27" ca="1" si="4">H26*0.01*$B$20</f>
        <v>0</v>
      </c>
    </row>
    <row r="27" spans="1:11" x14ac:dyDescent="0.25">
      <c r="F27" s="74">
        <v>3</v>
      </c>
      <c r="G27" s="74" t="s">
        <v>84</v>
      </c>
      <c r="H27" s="5">
        <f ca="1">COUNTIF($B$23:$K$23,"3")</f>
        <v>0</v>
      </c>
      <c r="I27" s="5">
        <f t="shared" ca="1" si="4"/>
        <v>0</v>
      </c>
    </row>
    <row r="29" spans="1:11" x14ac:dyDescent="0.25">
      <c r="A29" t="s">
        <v>81</v>
      </c>
    </row>
    <row r="30" spans="1:11" x14ac:dyDescent="0.25">
      <c r="B30" t="s">
        <v>68</v>
      </c>
      <c r="C30" t="s">
        <v>69</v>
      </c>
      <c r="F30" s="74">
        <v>1</v>
      </c>
      <c r="G30" s="74" t="s">
        <v>19</v>
      </c>
      <c r="H30" s="5">
        <f ca="1">IF($C$31=1,$B$33/10,0)</f>
        <v>0</v>
      </c>
    </row>
    <row r="31" spans="1:11" x14ac:dyDescent="0.25">
      <c r="B31">
        <f ca="1">IF(B33=0,0,RANDBETWEEN(1,B33))</f>
        <v>18</v>
      </c>
      <c r="C31">
        <f ca="1">IF(B31=0,0,IF(B31&lt;=5,RANDBETWEEN(1,2),0))</f>
        <v>0</v>
      </c>
      <c r="F31" s="74">
        <v>2</v>
      </c>
      <c r="G31" s="74" t="s">
        <v>20</v>
      </c>
      <c r="H31" s="5">
        <f ca="1">IF($C$31=2,$B$33/10,0)</f>
        <v>0</v>
      </c>
    </row>
    <row r="32" spans="1:11" x14ac:dyDescent="0.25">
      <c r="F32" s="89"/>
      <c r="G32" s="89"/>
      <c r="H32" s="83"/>
    </row>
    <row r="33" spans="1:11" x14ac:dyDescent="0.25">
      <c r="B33">
        <f ca="1">10*CalcSurf!K40</f>
        <v>20</v>
      </c>
      <c r="F33" s="89"/>
      <c r="G33" s="83"/>
      <c r="H33" s="83"/>
    </row>
    <row r="35" spans="1:11" x14ac:dyDescent="0.25">
      <c r="B35" t="s">
        <v>70</v>
      </c>
      <c r="C35" t="s">
        <v>71</v>
      </c>
      <c r="D35" t="s">
        <v>72</v>
      </c>
      <c r="E35" t="s">
        <v>73</v>
      </c>
      <c r="F35" t="s">
        <v>74</v>
      </c>
      <c r="G35" t="s">
        <v>75</v>
      </c>
      <c r="H35" t="s">
        <v>76</v>
      </c>
      <c r="I35" t="s">
        <v>77</v>
      </c>
      <c r="J35" t="s">
        <v>78</v>
      </c>
      <c r="K35" t="s">
        <v>79</v>
      </c>
    </row>
    <row r="36" spans="1:11" x14ac:dyDescent="0.25">
      <c r="B36">
        <f ca="1">IF($C$31=0,IF($B$33&gt;0,RANDBETWEEN(1,3),0),0)</f>
        <v>3</v>
      </c>
      <c r="C36">
        <f t="shared" ref="C36:K36" ca="1" si="5">IF($C$31=0,IF($B$33&gt;0,RANDBETWEEN(1,3),0),0)</f>
        <v>2</v>
      </c>
      <c r="D36">
        <f t="shared" ca="1" si="5"/>
        <v>2</v>
      </c>
      <c r="E36">
        <f t="shared" ca="1" si="5"/>
        <v>1</v>
      </c>
      <c r="F36">
        <f t="shared" ca="1" si="5"/>
        <v>2</v>
      </c>
      <c r="G36">
        <f t="shared" ca="1" si="5"/>
        <v>1</v>
      </c>
      <c r="H36">
        <f t="shared" ca="1" si="5"/>
        <v>3</v>
      </c>
      <c r="I36">
        <f t="shared" ca="1" si="5"/>
        <v>1</v>
      </c>
      <c r="J36">
        <f t="shared" ca="1" si="5"/>
        <v>1</v>
      </c>
      <c r="K36">
        <f t="shared" ca="1" si="5"/>
        <v>3</v>
      </c>
    </row>
    <row r="38" spans="1:11" x14ac:dyDescent="0.25">
      <c r="F38" s="74">
        <v>1</v>
      </c>
      <c r="G38" s="74" t="s">
        <v>82</v>
      </c>
      <c r="H38" s="5">
        <f ca="1">COUNTIF($B$36:$K$36,"1")</f>
        <v>4</v>
      </c>
      <c r="I38" s="5">
        <f ca="1">H38*0.01*$B$33</f>
        <v>0.8</v>
      </c>
    </row>
    <row r="39" spans="1:11" x14ac:dyDescent="0.25">
      <c r="F39" s="74">
        <v>2</v>
      </c>
      <c r="G39" s="74" t="s">
        <v>83</v>
      </c>
      <c r="H39" s="5">
        <f ca="1">COUNTIF($B$36:$K$36,"2")</f>
        <v>3</v>
      </c>
      <c r="I39" s="5">
        <f t="shared" ref="I39:I40" ca="1" si="6">H39*0.01*$B$33</f>
        <v>0.6</v>
      </c>
    </row>
    <row r="40" spans="1:11" x14ac:dyDescent="0.25">
      <c r="F40" s="74">
        <v>3</v>
      </c>
      <c r="G40" s="74" t="s">
        <v>84</v>
      </c>
      <c r="H40" s="5">
        <f ca="1">COUNTIF($B$36:$K$36,"3")</f>
        <v>3</v>
      </c>
      <c r="I40" s="5">
        <f t="shared" ca="1" si="6"/>
        <v>0.6</v>
      </c>
    </row>
    <row r="42" spans="1:11" x14ac:dyDescent="0.25">
      <c r="A42" t="s">
        <v>39</v>
      </c>
    </row>
    <row r="43" spans="1:11" x14ac:dyDescent="0.25">
      <c r="B43" t="s">
        <v>68</v>
      </c>
      <c r="C43" t="s">
        <v>69</v>
      </c>
      <c r="F43" s="74">
        <v>1</v>
      </c>
      <c r="G43" s="74" t="s">
        <v>27</v>
      </c>
      <c r="H43" s="5">
        <f ca="1">IF($C$44=1,$B$46/10,0)</f>
        <v>0</v>
      </c>
    </row>
    <row r="44" spans="1:11" x14ac:dyDescent="0.25">
      <c r="B44">
        <f ca="1">IF(B46=0,0,RANDBETWEEN(1,B46))</f>
        <v>4</v>
      </c>
      <c r="C44">
        <f ca="1">IF(B44=0,0,IF(B44&lt;=5,RANDBETWEEN(1,3),0))</f>
        <v>3</v>
      </c>
      <c r="F44" s="74">
        <v>2</v>
      </c>
      <c r="G44" s="74" t="s">
        <v>40</v>
      </c>
      <c r="H44" s="5">
        <f ca="1">IF($C$44=2,$B$46/10,0)</f>
        <v>0</v>
      </c>
    </row>
    <row r="45" spans="1:11" x14ac:dyDescent="0.25">
      <c r="F45" s="74">
        <v>3</v>
      </c>
      <c r="G45" s="74" t="s">
        <v>34</v>
      </c>
      <c r="H45" s="5">
        <f ca="1">IF($C$44=3,$B$46/10,0)</f>
        <v>1</v>
      </c>
    </row>
    <row r="46" spans="1:11" x14ac:dyDescent="0.25">
      <c r="B46">
        <f ca="1">10*CalcSurf!K86</f>
        <v>10</v>
      </c>
      <c r="F46" s="89"/>
      <c r="G46" s="83"/>
      <c r="H46" s="83"/>
    </row>
    <row r="48" spans="1:11" x14ac:dyDescent="0.25">
      <c r="B48" t="s">
        <v>70</v>
      </c>
      <c r="C48" t="s">
        <v>71</v>
      </c>
      <c r="D48" t="s">
        <v>72</v>
      </c>
      <c r="E48" t="s">
        <v>73</v>
      </c>
      <c r="F48" t="s">
        <v>74</v>
      </c>
      <c r="G48" t="s">
        <v>75</v>
      </c>
      <c r="H48" t="s">
        <v>76</v>
      </c>
      <c r="I48" t="s">
        <v>77</v>
      </c>
      <c r="J48" t="s">
        <v>78</v>
      </c>
      <c r="K48" t="s">
        <v>79</v>
      </c>
    </row>
    <row r="49" spans="1:11" x14ac:dyDescent="0.25">
      <c r="B49">
        <f ca="1">IF($C$44=0,IF($B$46&gt;0,RANDBETWEEN(1,3),0),0)</f>
        <v>0</v>
      </c>
      <c r="C49">
        <f t="shared" ref="C49:K49" ca="1" si="7">IF($C$44=0,IF($B$46&gt;0,RANDBETWEEN(1,3),0),0)</f>
        <v>0</v>
      </c>
      <c r="D49">
        <f t="shared" ca="1" si="7"/>
        <v>0</v>
      </c>
      <c r="E49">
        <f t="shared" ca="1" si="7"/>
        <v>0</v>
      </c>
      <c r="F49">
        <f t="shared" ca="1" si="7"/>
        <v>0</v>
      </c>
      <c r="G49">
        <f t="shared" ca="1" si="7"/>
        <v>0</v>
      </c>
      <c r="H49">
        <f t="shared" ca="1" si="7"/>
        <v>0</v>
      </c>
      <c r="I49">
        <f t="shared" ca="1" si="7"/>
        <v>0</v>
      </c>
      <c r="J49">
        <f t="shared" ca="1" si="7"/>
        <v>0</v>
      </c>
      <c r="K49">
        <f t="shared" ca="1" si="7"/>
        <v>0</v>
      </c>
    </row>
    <row r="51" spans="1:11" x14ac:dyDescent="0.25">
      <c r="F51" s="74">
        <v>1</v>
      </c>
      <c r="G51" s="74" t="s">
        <v>5</v>
      </c>
      <c r="H51" s="5">
        <f ca="1">COUNTIF($B$49:$K$49,"1")</f>
        <v>0</v>
      </c>
      <c r="I51" s="5">
        <f ca="1">H51*0.01*$B$46</f>
        <v>0</v>
      </c>
    </row>
    <row r="52" spans="1:11" x14ac:dyDescent="0.25">
      <c r="F52" s="74">
        <v>2</v>
      </c>
      <c r="G52" s="74" t="s">
        <v>22</v>
      </c>
      <c r="H52" s="5">
        <f ca="1">COUNTIF($B$49:$K$49,"2")</f>
        <v>0</v>
      </c>
      <c r="I52" s="5">
        <f ca="1">H52*0.01*$B$46</f>
        <v>0</v>
      </c>
    </row>
    <row r="53" spans="1:11" x14ac:dyDescent="0.25">
      <c r="F53" s="74">
        <v>3</v>
      </c>
      <c r="G53" s="74" t="s">
        <v>21</v>
      </c>
      <c r="H53" s="5">
        <f ca="1">COUNTIF($B$49:$K$49,"3")</f>
        <v>0</v>
      </c>
      <c r="I53" s="5">
        <f t="shared" ref="I53" ca="1" si="8">H53*0.01*$B$46</f>
        <v>0</v>
      </c>
    </row>
    <row r="55" spans="1:11" x14ac:dyDescent="0.25">
      <c r="A55" t="s">
        <v>35</v>
      </c>
    </row>
    <row r="56" spans="1:11" x14ac:dyDescent="0.25">
      <c r="B56" t="s">
        <v>68</v>
      </c>
      <c r="C56" t="s">
        <v>69</v>
      </c>
      <c r="F56" s="74">
        <v>1</v>
      </c>
      <c r="G56" s="74" t="s">
        <v>1</v>
      </c>
      <c r="H56" s="5">
        <f ca="1">IF($C$57=1,$B$59/10,0)</f>
        <v>0</v>
      </c>
    </row>
    <row r="57" spans="1:11" x14ac:dyDescent="0.25">
      <c r="B57">
        <f ca="1">IF(B59=0,0,RANDBETWEEN(1,B59))</f>
        <v>2</v>
      </c>
      <c r="C57">
        <f ca="1">IF(B57=0,0,IF(B57&lt;=5,RANDBETWEEN(1,6),0))</f>
        <v>5</v>
      </c>
      <c r="F57" s="74">
        <v>2</v>
      </c>
      <c r="G57" s="74" t="s">
        <v>2</v>
      </c>
      <c r="H57" s="5">
        <f ca="1">IF($C$57=2,$B$59/10,0)</f>
        <v>0</v>
      </c>
    </row>
    <row r="58" spans="1:11" x14ac:dyDescent="0.25">
      <c r="F58" s="74">
        <v>3</v>
      </c>
      <c r="G58" s="74" t="s">
        <v>3</v>
      </c>
      <c r="H58" s="5">
        <f ca="1">IF($C$57=3,$B$59/10,0)</f>
        <v>0</v>
      </c>
    </row>
    <row r="59" spans="1:11" x14ac:dyDescent="0.25">
      <c r="B59">
        <f ca="1">10*CalcSurf!K52</f>
        <v>10</v>
      </c>
      <c r="F59" s="74">
        <v>4</v>
      </c>
      <c r="G59" s="74" t="s">
        <v>4</v>
      </c>
      <c r="H59" s="5">
        <f ca="1">IF($C$57=4,$B$59/10,0)</f>
        <v>0</v>
      </c>
    </row>
    <row r="60" spans="1:11" x14ac:dyDescent="0.25">
      <c r="F60" s="74">
        <v>5</v>
      </c>
      <c r="G60" s="74" t="s">
        <v>5</v>
      </c>
      <c r="H60" s="5">
        <f ca="1">IF($C$57=5,$B$59/10,0)</f>
        <v>1</v>
      </c>
    </row>
    <row r="61" spans="1:11" x14ac:dyDescent="0.25">
      <c r="F61" s="74">
        <v>5</v>
      </c>
      <c r="G61" s="74" t="s">
        <v>34</v>
      </c>
      <c r="H61" s="5">
        <f ca="1">IF($C$57=6,$B$59/10,0)</f>
        <v>0</v>
      </c>
    </row>
    <row r="62" spans="1:11" x14ac:dyDescent="0.25">
      <c r="B62" t="s">
        <v>70</v>
      </c>
      <c r="C62" t="s">
        <v>71</v>
      </c>
      <c r="D62" t="s">
        <v>72</v>
      </c>
      <c r="E62" t="s">
        <v>73</v>
      </c>
      <c r="F62" t="s">
        <v>74</v>
      </c>
      <c r="G62" t="s">
        <v>75</v>
      </c>
      <c r="H62" t="s">
        <v>76</v>
      </c>
      <c r="I62" t="s">
        <v>77</v>
      </c>
      <c r="J62" t="s">
        <v>78</v>
      </c>
      <c r="K62" t="s">
        <v>79</v>
      </c>
    </row>
    <row r="63" spans="1:11" x14ac:dyDescent="0.25">
      <c r="B63">
        <f ca="1">IF($C$57=0,IF($B$59&gt;0,RANDBETWEEN(1,3),0),0)</f>
        <v>0</v>
      </c>
      <c r="C63">
        <f t="shared" ref="C63:K63" ca="1" si="9">IF($C$57=0,IF($B$59&gt;0,RANDBETWEEN(1,3),0),0)</f>
        <v>0</v>
      </c>
      <c r="D63">
        <f t="shared" ca="1" si="9"/>
        <v>0</v>
      </c>
      <c r="E63">
        <f t="shared" ca="1" si="9"/>
        <v>0</v>
      </c>
      <c r="F63">
        <f t="shared" ca="1" si="9"/>
        <v>0</v>
      </c>
      <c r="G63">
        <f t="shared" ca="1" si="9"/>
        <v>0</v>
      </c>
      <c r="H63">
        <f t="shared" ca="1" si="9"/>
        <v>0</v>
      </c>
      <c r="I63">
        <f t="shared" ca="1" si="9"/>
        <v>0</v>
      </c>
      <c r="J63">
        <f t="shared" ca="1" si="9"/>
        <v>0</v>
      </c>
      <c r="K63">
        <f t="shared" ca="1" si="9"/>
        <v>0</v>
      </c>
    </row>
    <row r="65" spans="1:11" x14ac:dyDescent="0.25">
      <c r="F65" s="74">
        <v>1</v>
      </c>
      <c r="G65" s="74" t="s">
        <v>66</v>
      </c>
      <c r="H65" s="5">
        <f ca="1">COUNTIF($B$63:$K$63,"1")</f>
        <v>0</v>
      </c>
      <c r="I65" s="5">
        <f ca="1">H65*0.01*$B$59</f>
        <v>0</v>
      </c>
    </row>
    <row r="66" spans="1:11" x14ac:dyDescent="0.25">
      <c r="F66" s="74">
        <v>2</v>
      </c>
      <c r="G66" s="74" t="s">
        <v>27</v>
      </c>
      <c r="H66" s="5">
        <f ca="1">COUNTIF($B$63:$K$63,"2")</f>
        <v>0</v>
      </c>
      <c r="I66" s="5">
        <f t="shared" ref="I66:I67" ca="1" si="10">H66*0.01*$B$59</f>
        <v>0</v>
      </c>
    </row>
    <row r="67" spans="1:11" x14ac:dyDescent="0.25">
      <c r="F67" s="74">
        <v>3</v>
      </c>
      <c r="G67" s="74" t="s">
        <v>91</v>
      </c>
      <c r="H67" s="5">
        <f ca="1">COUNTIF($B$63:$K$63,"3")</f>
        <v>0</v>
      </c>
      <c r="I67" s="5">
        <f t="shared" ca="1" si="10"/>
        <v>0</v>
      </c>
    </row>
    <row r="69" spans="1:11" x14ac:dyDescent="0.25">
      <c r="A69" t="s">
        <v>36</v>
      </c>
    </row>
    <row r="70" spans="1:11" x14ac:dyDescent="0.25">
      <c r="B70" t="s">
        <v>68</v>
      </c>
      <c r="C70" t="s">
        <v>69</v>
      </c>
      <c r="F70" s="74">
        <v>1</v>
      </c>
      <c r="G70" s="74" t="s">
        <v>1</v>
      </c>
      <c r="H70" s="5">
        <f ca="1">IF($C$71=1,$B$73/10,0)</f>
        <v>0</v>
      </c>
    </row>
    <row r="71" spans="1:11" x14ac:dyDescent="0.25">
      <c r="B71">
        <f ca="1">IF(B73=0,0,RANDBETWEEN(1,B73))</f>
        <v>10</v>
      </c>
      <c r="C71">
        <f ca="1">IF(B71=0,0,IF(B71&lt;=5,RANDBETWEEN(1,6),0))</f>
        <v>0</v>
      </c>
      <c r="F71" s="74">
        <v>2</v>
      </c>
      <c r="G71" s="74" t="s">
        <v>2</v>
      </c>
      <c r="H71" s="5">
        <f ca="1">IF($C$71=2,$B$73/10,0)</f>
        <v>0</v>
      </c>
    </row>
    <row r="72" spans="1:11" x14ac:dyDescent="0.25">
      <c r="F72" s="74">
        <v>3</v>
      </c>
      <c r="G72" s="74" t="s">
        <v>3</v>
      </c>
      <c r="H72" s="5">
        <f ca="1">IF($C$71=3,$B$73/10,0)</f>
        <v>0</v>
      </c>
    </row>
    <row r="73" spans="1:11" x14ac:dyDescent="0.25">
      <c r="B73">
        <f ca="1">10*CalcSurf!K64</f>
        <v>20</v>
      </c>
      <c r="F73" s="74">
        <v>4</v>
      </c>
      <c r="G73" s="74" t="s">
        <v>4</v>
      </c>
      <c r="H73" s="5">
        <f ca="1">IF($C$71=4,$B$73/10,0)</f>
        <v>0</v>
      </c>
    </row>
    <row r="74" spans="1:11" x14ac:dyDescent="0.25">
      <c r="F74" s="74">
        <v>5</v>
      </c>
      <c r="G74" s="74" t="s">
        <v>5</v>
      </c>
      <c r="H74" s="5">
        <f ca="1">IF($C$71=5,$B$73/10,0)</f>
        <v>0</v>
      </c>
    </row>
    <row r="75" spans="1:11" x14ac:dyDescent="0.25">
      <c r="F75" s="74">
        <v>6</v>
      </c>
      <c r="G75" s="74" t="s">
        <v>27</v>
      </c>
      <c r="H75" s="5">
        <f ca="1">IF($C$71=6,$B$73/10,0)</f>
        <v>0</v>
      </c>
    </row>
    <row r="76" spans="1:11" x14ac:dyDescent="0.25">
      <c r="B76" t="s">
        <v>70</v>
      </c>
      <c r="C76" t="s">
        <v>71</v>
      </c>
      <c r="D76" t="s">
        <v>72</v>
      </c>
      <c r="E76" t="s">
        <v>73</v>
      </c>
      <c r="F76" t="s">
        <v>74</v>
      </c>
      <c r="G76" t="s">
        <v>75</v>
      </c>
      <c r="H76" t="s">
        <v>76</v>
      </c>
      <c r="I76" t="s">
        <v>77</v>
      </c>
      <c r="J76" t="s">
        <v>78</v>
      </c>
      <c r="K76" t="s">
        <v>79</v>
      </c>
    </row>
    <row r="77" spans="1:11" x14ac:dyDescent="0.25">
      <c r="B77">
        <f ca="1">IF($C$71=0,IF($B$73&gt;0,RANDBETWEEN(1,3),0),0)</f>
        <v>2</v>
      </c>
      <c r="C77">
        <f t="shared" ref="C77:K77" ca="1" si="11">IF($C$71=0,IF($B$73&gt;0,RANDBETWEEN(1,3),0),0)</f>
        <v>1</v>
      </c>
      <c r="D77">
        <f t="shared" ca="1" si="11"/>
        <v>1</v>
      </c>
      <c r="E77">
        <f t="shared" ca="1" si="11"/>
        <v>2</v>
      </c>
      <c r="F77">
        <f t="shared" ca="1" si="11"/>
        <v>1</v>
      </c>
      <c r="G77">
        <f t="shared" ca="1" si="11"/>
        <v>2</v>
      </c>
      <c r="H77">
        <f t="shared" ca="1" si="11"/>
        <v>1</v>
      </c>
      <c r="I77">
        <f t="shared" ca="1" si="11"/>
        <v>1</v>
      </c>
      <c r="J77">
        <f t="shared" ca="1" si="11"/>
        <v>1</v>
      </c>
      <c r="K77">
        <f t="shared" ca="1" si="11"/>
        <v>3</v>
      </c>
    </row>
    <row r="79" spans="1:11" x14ac:dyDescent="0.25">
      <c r="F79" s="74">
        <v>1</v>
      </c>
      <c r="G79" s="74" t="s">
        <v>66</v>
      </c>
      <c r="H79" s="5">
        <f ca="1">COUNTIF($B$77:$K$77,"1")</f>
        <v>6</v>
      </c>
      <c r="I79" s="5">
        <f ca="1">H79*0.01*$B$73</f>
        <v>1.2</v>
      </c>
    </row>
    <row r="80" spans="1:11" x14ac:dyDescent="0.25">
      <c r="F80" s="74">
        <v>2</v>
      </c>
      <c r="G80" s="74" t="s">
        <v>40</v>
      </c>
      <c r="H80" s="5">
        <f ca="1">COUNTIF($B$77:$K$77,"2")</f>
        <v>3</v>
      </c>
      <c r="I80" s="5">
        <f t="shared" ref="I80:I81" ca="1" si="12">H80*0.01*$B$73</f>
        <v>0.6</v>
      </c>
    </row>
    <row r="81" spans="1:11" x14ac:dyDescent="0.25">
      <c r="F81" s="74">
        <v>3</v>
      </c>
      <c r="G81" s="74" t="s">
        <v>67</v>
      </c>
      <c r="H81" s="5">
        <f ca="1">COUNTIF($B$77:$K$77,"3")</f>
        <v>1</v>
      </c>
      <c r="I81" s="5">
        <f t="shared" ca="1" si="12"/>
        <v>0.2</v>
      </c>
    </row>
    <row r="83" spans="1:11" x14ac:dyDescent="0.25">
      <c r="A83" t="s">
        <v>37</v>
      </c>
    </row>
    <row r="84" spans="1:11" x14ac:dyDescent="0.25">
      <c r="B84" t="s">
        <v>68</v>
      </c>
      <c r="C84" t="s">
        <v>69</v>
      </c>
      <c r="F84" s="74">
        <v>1</v>
      </c>
      <c r="G84" s="74" t="s">
        <v>27</v>
      </c>
      <c r="H84" s="5">
        <f ca="1">IF($C$85=1,$B$87/10,0)</f>
        <v>0</v>
      </c>
    </row>
    <row r="85" spans="1:11" x14ac:dyDescent="0.25">
      <c r="B85">
        <f ca="1">IF(B87=0,0,RANDBETWEEN(1,B87))</f>
        <v>35</v>
      </c>
      <c r="C85">
        <f ca="1">IF(B85=0,0,IF(B85&lt;=5,RANDBETWEEN(1,4),0))</f>
        <v>0</v>
      </c>
      <c r="F85" s="74">
        <v>2</v>
      </c>
      <c r="G85" s="74" t="s">
        <v>22</v>
      </c>
      <c r="H85" s="5">
        <f ca="1">IF($C$85=2,$B$87/10,0)</f>
        <v>0</v>
      </c>
    </row>
    <row r="86" spans="1:11" x14ac:dyDescent="0.25">
      <c r="F86" s="74">
        <v>3</v>
      </c>
      <c r="G86" s="74" t="s">
        <v>21</v>
      </c>
      <c r="H86" s="5">
        <f ca="1">IF($C$85=3,$B$87/10,0)</f>
        <v>0</v>
      </c>
    </row>
    <row r="87" spans="1:11" x14ac:dyDescent="0.25">
      <c r="B87">
        <f ca="1">10*CalcSurf!K75</f>
        <v>50</v>
      </c>
      <c r="F87" s="74">
        <v>4</v>
      </c>
      <c r="G87" s="74" t="s">
        <v>38</v>
      </c>
      <c r="H87" s="5">
        <f ca="1">IF($C$85=4,$B$87/10,0)</f>
        <v>0</v>
      </c>
    </row>
    <row r="88" spans="1:11" x14ac:dyDescent="0.25">
      <c r="B88" t="s">
        <v>70</v>
      </c>
      <c r="C88" t="s">
        <v>71</v>
      </c>
      <c r="D88" t="s">
        <v>72</v>
      </c>
      <c r="E88" t="s">
        <v>73</v>
      </c>
      <c r="F88" t="s">
        <v>74</v>
      </c>
      <c r="G88" t="s">
        <v>75</v>
      </c>
      <c r="H88" t="s">
        <v>76</v>
      </c>
      <c r="I88" t="s">
        <v>77</v>
      </c>
      <c r="J88" t="s">
        <v>78</v>
      </c>
      <c r="K88" t="s">
        <v>79</v>
      </c>
    </row>
    <row r="89" spans="1:11" x14ac:dyDescent="0.25">
      <c r="B89">
        <f ca="1">IF($C$85=0,IF($B$87&gt;0,RANDBETWEEN(1,3),0),0)</f>
        <v>3</v>
      </c>
      <c r="C89">
        <f t="shared" ref="C89:K89" ca="1" si="13">IF($C$85=0,IF($B$87&gt;0,RANDBETWEEN(1,3),0),0)</f>
        <v>1</v>
      </c>
      <c r="D89">
        <f t="shared" ca="1" si="13"/>
        <v>3</v>
      </c>
      <c r="E89">
        <f t="shared" ca="1" si="13"/>
        <v>2</v>
      </c>
      <c r="F89">
        <f t="shared" ca="1" si="13"/>
        <v>2</v>
      </c>
      <c r="G89">
        <f t="shared" ca="1" si="13"/>
        <v>3</v>
      </c>
      <c r="H89">
        <f t="shared" ca="1" si="13"/>
        <v>3</v>
      </c>
      <c r="I89">
        <f t="shared" ca="1" si="13"/>
        <v>3</v>
      </c>
      <c r="J89">
        <f t="shared" ca="1" si="13"/>
        <v>1</v>
      </c>
      <c r="K89">
        <f t="shared" ca="1" si="13"/>
        <v>2</v>
      </c>
    </row>
    <row r="91" spans="1:11" x14ac:dyDescent="0.25">
      <c r="F91" s="74">
        <v>1</v>
      </c>
      <c r="G91" s="74" t="s">
        <v>93</v>
      </c>
      <c r="H91" s="5">
        <f ca="1">COUNTIF($B$89:$K$89,"1")</f>
        <v>2</v>
      </c>
      <c r="I91" s="5">
        <f ca="1">H91*0.01*$B$87</f>
        <v>1</v>
      </c>
    </row>
    <row r="92" spans="1:11" x14ac:dyDescent="0.25">
      <c r="F92" s="74">
        <v>2</v>
      </c>
      <c r="G92" s="74" t="s">
        <v>91</v>
      </c>
      <c r="H92" s="5">
        <f ca="1">COUNTIF($B$89:$K$89,"2")</f>
        <v>3</v>
      </c>
      <c r="I92" s="5">
        <f t="shared" ref="I92:I93" ca="1" si="14">H92*0.01*$B$87</f>
        <v>1.5</v>
      </c>
    </row>
    <row r="93" spans="1:11" x14ac:dyDescent="0.25">
      <c r="F93" s="74">
        <v>3</v>
      </c>
      <c r="G93" s="74" t="s">
        <v>4</v>
      </c>
      <c r="H93" s="5">
        <f ca="1">COUNTIF($B$89:$K$89,"3")</f>
        <v>5</v>
      </c>
      <c r="I93" s="5">
        <f t="shared" ca="1" si="14"/>
        <v>2.5</v>
      </c>
    </row>
  </sheetData>
  <conditionalFormatting sqref="B3">
    <cfRule type="cellIs" dxfId="74" priority="82" operator="equal">
      <formula>5</formula>
    </cfRule>
    <cfRule type="cellIs" dxfId="73" priority="83" operator="equal">
      <formula>0</formula>
    </cfRule>
    <cfRule type="cellIs" dxfId="72" priority="84" operator="lessThan">
      <formula>5</formula>
    </cfRule>
  </conditionalFormatting>
  <conditionalFormatting sqref="H2:H6">
    <cfRule type="cellIs" dxfId="71" priority="80" operator="greaterThan">
      <formula>0</formula>
    </cfRule>
    <cfRule type="cellIs" dxfId="70" priority="81" operator="greaterThan">
      <formula>0</formula>
    </cfRule>
  </conditionalFormatting>
  <conditionalFormatting sqref="G2:H6">
    <cfRule type="cellIs" dxfId="69" priority="79" operator="greaterThan">
      <formula>0</formula>
    </cfRule>
  </conditionalFormatting>
  <conditionalFormatting sqref="H11:H13">
    <cfRule type="cellIs" dxfId="68" priority="77" operator="greaterThan">
      <formula>0</formula>
    </cfRule>
    <cfRule type="cellIs" dxfId="67" priority="78" operator="greaterThan">
      <formula>0</formula>
    </cfRule>
  </conditionalFormatting>
  <conditionalFormatting sqref="G11:H13">
    <cfRule type="cellIs" dxfId="66" priority="76" operator="greaterThan">
      <formula>0</formula>
    </cfRule>
  </conditionalFormatting>
  <conditionalFormatting sqref="B18">
    <cfRule type="cellIs" dxfId="65" priority="73" operator="equal">
      <formula>5</formula>
    </cfRule>
    <cfRule type="cellIs" dxfId="64" priority="74" operator="equal">
      <formula>0</formula>
    </cfRule>
    <cfRule type="cellIs" dxfId="63" priority="75" operator="lessThan">
      <formula>5</formula>
    </cfRule>
  </conditionalFormatting>
  <conditionalFormatting sqref="H17:H20">
    <cfRule type="cellIs" dxfId="62" priority="71" operator="greaterThan">
      <formula>0</formula>
    </cfRule>
    <cfRule type="cellIs" dxfId="61" priority="72" operator="greaterThan">
      <formula>0</formula>
    </cfRule>
  </conditionalFormatting>
  <conditionalFormatting sqref="H17:H20">
    <cfRule type="cellIs" dxfId="60" priority="70" operator="greaterThan">
      <formula>0</formula>
    </cfRule>
  </conditionalFormatting>
  <conditionalFormatting sqref="H25:H27">
    <cfRule type="cellIs" dxfId="59" priority="68" operator="greaterThan">
      <formula>0</formula>
    </cfRule>
    <cfRule type="cellIs" dxfId="58" priority="69" operator="greaterThan">
      <formula>0</formula>
    </cfRule>
  </conditionalFormatting>
  <conditionalFormatting sqref="G25:H27">
    <cfRule type="cellIs" dxfId="57" priority="67" operator="greaterThan">
      <formula>0</formula>
    </cfRule>
  </conditionalFormatting>
  <conditionalFormatting sqref="B31">
    <cfRule type="cellIs" dxfId="56" priority="64" operator="equal">
      <formula>5</formula>
    </cfRule>
    <cfRule type="cellIs" dxfId="55" priority="65" operator="equal">
      <formula>0</formula>
    </cfRule>
    <cfRule type="cellIs" dxfId="54" priority="66" operator="lessThan">
      <formula>5</formula>
    </cfRule>
  </conditionalFormatting>
  <conditionalFormatting sqref="H30:H33">
    <cfRule type="cellIs" dxfId="53" priority="62" operator="greaterThan">
      <formula>0</formula>
    </cfRule>
    <cfRule type="cellIs" dxfId="52" priority="63" operator="greaterThan">
      <formula>0</formula>
    </cfRule>
  </conditionalFormatting>
  <conditionalFormatting sqref="H30:H33">
    <cfRule type="cellIs" dxfId="51" priority="61" operator="greaterThan">
      <formula>0</formula>
    </cfRule>
  </conditionalFormatting>
  <conditionalFormatting sqref="H38:H40">
    <cfRule type="cellIs" dxfId="50" priority="59" operator="greaterThan">
      <formula>0</formula>
    </cfRule>
    <cfRule type="cellIs" dxfId="49" priority="60" operator="greaterThan">
      <formula>0</formula>
    </cfRule>
  </conditionalFormatting>
  <conditionalFormatting sqref="G38:H38 G39 H39:H40">
    <cfRule type="cellIs" dxfId="48" priority="58" operator="greaterThan">
      <formula>0</formula>
    </cfRule>
  </conditionalFormatting>
  <conditionalFormatting sqref="G30:G32">
    <cfRule type="cellIs" dxfId="47" priority="56" operator="greaterThan">
      <formula>0</formula>
    </cfRule>
  </conditionalFormatting>
  <conditionalFormatting sqref="G40">
    <cfRule type="cellIs" dxfId="46" priority="53" operator="greaterThan">
      <formula>0</formula>
    </cfRule>
  </conditionalFormatting>
  <conditionalFormatting sqref="B44">
    <cfRule type="cellIs" dxfId="45" priority="50" operator="equal">
      <formula>5</formula>
    </cfRule>
    <cfRule type="cellIs" dxfId="44" priority="51" operator="equal">
      <formula>0</formula>
    </cfRule>
    <cfRule type="cellIs" dxfId="43" priority="52" operator="lessThan">
      <formula>5</formula>
    </cfRule>
  </conditionalFormatting>
  <conditionalFormatting sqref="H43:H46">
    <cfRule type="cellIs" dxfId="42" priority="48" operator="greaterThan">
      <formula>0</formula>
    </cfRule>
    <cfRule type="cellIs" dxfId="41" priority="49" operator="greaterThan">
      <formula>0</formula>
    </cfRule>
  </conditionalFormatting>
  <conditionalFormatting sqref="H43:H46">
    <cfRule type="cellIs" dxfId="40" priority="47" operator="greaterThan">
      <formula>0</formula>
    </cfRule>
  </conditionalFormatting>
  <conditionalFormatting sqref="H51:H53">
    <cfRule type="cellIs" dxfId="39" priority="45" operator="greaterThan">
      <formula>0</formula>
    </cfRule>
    <cfRule type="cellIs" dxfId="38" priority="46" operator="greaterThan">
      <formula>0</formula>
    </cfRule>
  </conditionalFormatting>
  <conditionalFormatting sqref="G51:H51 G52 H52:H53">
    <cfRule type="cellIs" dxfId="37" priority="44" operator="greaterThan">
      <formula>0</formula>
    </cfRule>
  </conditionalFormatting>
  <conditionalFormatting sqref="G43:G45">
    <cfRule type="cellIs" dxfId="36" priority="43" operator="greaterThan">
      <formula>0</formula>
    </cfRule>
  </conditionalFormatting>
  <conditionalFormatting sqref="G53">
    <cfRule type="cellIs" dxfId="35" priority="42" operator="greaterThan">
      <formula>0</formula>
    </cfRule>
  </conditionalFormatting>
  <conditionalFormatting sqref="G67">
    <cfRule type="cellIs" dxfId="34" priority="25" operator="greaterThan">
      <formula>0</formula>
    </cfRule>
  </conditionalFormatting>
  <conditionalFormatting sqref="B57">
    <cfRule type="cellIs" dxfId="33" priority="36" operator="equal">
      <formula>5</formula>
    </cfRule>
    <cfRule type="cellIs" dxfId="32" priority="37" operator="equal">
      <formula>0</formula>
    </cfRule>
    <cfRule type="cellIs" dxfId="31" priority="38" operator="lessThan">
      <formula>5</formula>
    </cfRule>
  </conditionalFormatting>
  <conditionalFormatting sqref="H56:H61">
    <cfRule type="cellIs" dxfId="30" priority="34" operator="greaterThan">
      <formula>0</formula>
    </cfRule>
    <cfRule type="cellIs" dxfId="29" priority="35" operator="greaterThan">
      <formula>0</formula>
    </cfRule>
  </conditionalFormatting>
  <conditionalFormatting sqref="G56:H56 G57:G60 H57:H61">
    <cfRule type="cellIs" dxfId="28" priority="33" operator="greaterThan">
      <formula>0</formula>
    </cfRule>
  </conditionalFormatting>
  <conditionalFormatting sqref="H65:H67">
    <cfRule type="cellIs" dxfId="27" priority="31" operator="greaterThan">
      <formula>0</formula>
    </cfRule>
    <cfRule type="cellIs" dxfId="26" priority="32" operator="greaterThan">
      <formula>0</formula>
    </cfRule>
  </conditionalFormatting>
  <conditionalFormatting sqref="H65:H67">
    <cfRule type="cellIs" dxfId="25" priority="30" operator="greaterThan">
      <formula>0</formula>
    </cfRule>
  </conditionalFormatting>
  <conditionalFormatting sqref="G61">
    <cfRule type="cellIs" dxfId="24" priority="27" operator="greaterThan">
      <formula>0</formula>
    </cfRule>
  </conditionalFormatting>
  <conditionalFormatting sqref="G65:G66">
    <cfRule type="cellIs" dxfId="23" priority="26" operator="greaterThan">
      <formula>0</formula>
    </cfRule>
  </conditionalFormatting>
  <conditionalFormatting sqref="G81">
    <cfRule type="cellIs" dxfId="22" priority="13" operator="greaterThan">
      <formula>0</formula>
    </cfRule>
  </conditionalFormatting>
  <conditionalFormatting sqref="B71">
    <cfRule type="cellIs" dxfId="21" priority="22" operator="equal">
      <formula>5</formula>
    </cfRule>
    <cfRule type="cellIs" dxfId="20" priority="23" operator="equal">
      <formula>0</formula>
    </cfRule>
    <cfRule type="cellIs" dxfId="19" priority="24" operator="lessThan">
      <formula>5</formula>
    </cfRule>
  </conditionalFormatting>
  <conditionalFormatting sqref="H70:H75">
    <cfRule type="cellIs" dxfId="18" priority="20" operator="greaterThan">
      <formula>0</formula>
    </cfRule>
    <cfRule type="cellIs" dxfId="17" priority="21" operator="greaterThan">
      <formula>0</formula>
    </cfRule>
  </conditionalFormatting>
  <conditionalFormatting sqref="G70:H70 G71:G74 H71:H75">
    <cfRule type="cellIs" dxfId="16" priority="19" operator="greaterThan">
      <formula>0</formula>
    </cfRule>
  </conditionalFormatting>
  <conditionalFormatting sqref="H79:H81">
    <cfRule type="cellIs" dxfId="15" priority="17" operator="greaterThan">
      <formula>0</formula>
    </cfRule>
    <cfRule type="cellIs" dxfId="14" priority="18" operator="greaterThan">
      <formula>0</formula>
    </cfRule>
  </conditionalFormatting>
  <conditionalFormatting sqref="H79:H81">
    <cfRule type="cellIs" dxfId="13" priority="16" operator="greaterThan">
      <formula>0</formula>
    </cfRule>
  </conditionalFormatting>
  <conditionalFormatting sqref="G75">
    <cfRule type="cellIs" dxfId="12" priority="15" operator="greaterThan">
      <formula>0</formula>
    </cfRule>
  </conditionalFormatting>
  <conditionalFormatting sqref="G79:G80">
    <cfRule type="cellIs" dxfId="11" priority="14" operator="greaterThan">
      <formula>0</formula>
    </cfRule>
  </conditionalFormatting>
  <conditionalFormatting sqref="G93">
    <cfRule type="cellIs" dxfId="10" priority="1" operator="greaterThan">
      <formula>0</formula>
    </cfRule>
  </conditionalFormatting>
  <conditionalFormatting sqref="B85">
    <cfRule type="cellIs" dxfId="9" priority="10" operator="equal">
      <formula>5</formula>
    </cfRule>
    <cfRule type="cellIs" dxfId="8" priority="11" operator="equal">
      <formula>0</formula>
    </cfRule>
    <cfRule type="cellIs" dxfId="7" priority="12" operator="lessThan">
      <formula>5</formula>
    </cfRule>
  </conditionalFormatting>
  <conditionalFormatting sqref="H84:H87">
    <cfRule type="cellIs" dxfId="6" priority="8" operator="greaterThan">
      <formula>0</formula>
    </cfRule>
    <cfRule type="cellIs" dxfId="5" priority="9" operator="greaterThan">
      <formula>0</formula>
    </cfRule>
  </conditionalFormatting>
  <conditionalFormatting sqref="G84:H87">
    <cfRule type="cellIs" dxfId="4" priority="7" operator="greaterThan">
      <formula>0</formula>
    </cfRule>
  </conditionalFormatting>
  <conditionalFormatting sqref="H91:H93">
    <cfRule type="cellIs" dxfId="3" priority="5" operator="greaterThan">
      <formula>0</formula>
    </cfRule>
    <cfRule type="cellIs" dxfId="2" priority="6" operator="greaterThan">
      <formula>0</formula>
    </cfRule>
  </conditionalFormatting>
  <conditionalFormatting sqref="H91:H93">
    <cfRule type="cellIs" dxfId="1" priority="4" operator="greaterThan">
      <formula>0</formula>
    </cfRule>
  </conditionalFormatting>
  <conditionalFormatting sqref="G91:G92"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7" workbookViewId="0">
      <selection activeCell="E52" sqref="E52"/>
    </sheetView>
  </sheetViews>
  <sheetFormatPr defaultRowHeight="15" x14ac:dyDescent="0.25"/>
  <cols>
    <col min="1" max="2" width="10.85546875" bestFit="1" customWidth="1"/>
    <col min="3" max="3" width="9" bestFit="1" customWidth="1"/>
    <col min="4" max="4" width="14.42578125" bestFit="1" customWidth="1"/>
    <col min="5" max="5" width="10.5703125" bestFit="1" customWidth="1"/>
    <col min="6" max="6" width="14.28515625" bestFit="1" customWidth="1"/>
    <col min="7" max="7" width="11.28515625" bestFit="1" customWidth="1"/>
    <col min="9" max="9" width="14.42578125" bestFit="1" customWidth="1"/>
  </cols>
  <sheetData>
    <row r="1" spans="1:11" x14ac:dyDescent="0.25">
      <c r="A1" s="92" t="s">
        <v>41</v>
      </c>
      <c r="B1" s="92"/>
      <c r="C1" s="92"/>
      <c r="D1" s="92"/>
      <c r="F1" s="92" t="s">
        <v>42</v>
      </c>
      <c r="G1" s="92"/>
      <c r="H1" s="92"/>
      <c r="I1" s="92"/>
    </row>
    <row r="2" spans="1:11" ht="15.75" thickBot="1" x14ac:dyDescent="0.3">
      <c r="A2" s="13" t="s">
        <v>43</v>
      </c>
      <c r="B2" s="13" t="s">
        <v>44</v>
      </c>
      <c r="C2" s="13" t="s">
        <v>45</v>
      </c>
      <c r="D2" s="13" t="s">
        <v>46</v>
      </c>
      <c r="F2" s="13" t="s">
        <v>43</v>
      </c>
      <c r="G2" s="13" t="s">
        <v>44</v>
      </c>
      <c r="H2" s="13" t="s">
        <v>45</v>
      </c>
      <c r="I2" s="13" t="s">
        <v>46</v>
      </c>
    </row>
    <row r="3" spans="1:11" x14ac:dyDescent="0.25">
      <c r="A3" s="14"/>
      <c r="B3" s="26" t="s">
        <v>4</v>
      </c>
      <c r="C3" s="27">
        <v>0.9</v>
      </c>
      <c r="D3" s="101" t="s">
        <v>47</v>
      </c>
      <c r="F3" s="52" t="s">
        <v>1</v>
      </c>
      <c r="G3" s="53"/>
      <c r="H3" s="54"/>
      <c r="I3" s="55" t="s">
        <v>53</v>
      </c>
    </row>
    <row r="4" spans="1:11" ht="15.75" thickBot="1" x14ac:dyDescent="0.3">
      <c r="A4" s="15"/>
      <c r="B4" s="30" t="s">
        <v>21</v>
      </c>
      <c r="C4" s="30">
        <v>0.1</v>
      </c>
      <c r="D4" s="102"/>
      <c r="F4" s="56"/>
      <c r="G4" s="57"/>
      <c r="H4" s="57"/>
      <c r="I4" s="58" t="s">
        <v>57</v>
      </c>
    </row>
    <row r="5" spans="1:11" ht="15.75" thickBot="1" x14ac:dyDescent="0.3">
      <c r="A5" s="28"/>
      <c r="B5" s="29" t="s">
        <v>38</v>
      </c>
      <c r="C5" s="29">
        <v>0.5</v>
      </c>
      <c r="D5" s="37" t="s">
        <v>47</v>
      </c>
      <c r="F5" s="46"/>
      <c r="G5" s="46"/>
      <c r="H5" s="46"/>
      <c r="I5" s="46"/>
      <c r="J5" s="46"/>
      <c r="K5" s="47"/>
    </row>
    <row r="6" spans="1:11" ht="15.75" thickBot="1" x14ac:dyDescent="0.3">
      <c r="A6" s="33" t="s">
        <v>2</v>
      </c>
      <c r="B6" s="34"/>
      <c r="C6" s="34"/>
      <c r="D6" s="38" t="s">
        <v>50</v>
      </c>
      <c r="F6" s="46"/>
      <c r="G6" s="46"/>
      <c r="H6" s="46"/>
      <c r="I6" s="46"/>
      <c r="J6" s="46"/>
      <c r="K6" s="47"/>
    </row>
    <row r="7" spans="1:11" ht="15.75" thickBot="1" x14ac:dyDescent="0.3">
      <c r="A7" s="31"/>
      <c r="B7" s="32" t="s">
        <v>1</v>
      </c>
      <c r="C7" s="32">
        <v>0.05</v>
      </c>
      <c r="D7" s="39" t="s">
        <v>54</v>
      </c>
      <c r="F7" s="92" t="s">
        <v>63</v>
      </c>
      <c r="G7" s="92"/>
      <c r="H7" s="92"/>
      <c r="I7" s="92"/>
      <c r="J7" s="46"/>
      <c r="K7" s="47"/>
    </row>
    <row r="8" spans="1:11" ht="15.75" thickBot="1" x14ac:dyDescent="0.3">
      <c r="A8" s="31"/>
      <c r="B8" s="32" t="s">
        <v>5</v>
      </c>
      <c r="C8" s="32">
        <v>0.05</v>
      </c>
      <c r="D8" s="39" t="s">
        <v>51</v>
      </c>
      <c r="F8" s="13" t="s">
        <v>43</v>
      </c>
      <c r="G8" s="13" t="s">
        <v>44</v>
      </c>
      <c r="H8" s="13" t="s">
        <v>45</v>
      </c>
      <c r="I8" s="13" t="s">
        <v>46</v>
      </c>
      <c r="J8" s="46"/>
      <c r="K8" s="47"/>
    </row>
    <row r="9" spans="1:11" x14ac:dyDescent="0.25">
      <c r="A9" s="16"/>
      <c r="B9" s="25" t="s">
        <v>5</v>
      </c>
      <c r="C9" s="17">
        <v>5.0000000000000001E-3</v>
      </c>
      <c r="D9" s="99" t="s">
        <v>52</v>
      </c>
      <c r="F9" s="48" t="s">
        <v>19</v>
      </c>
      <c r="G9" s="49"/>
      <c r="H9" s="50"/>
      <c r="I9" s="51" t="s">
        <v>64</v>
      </c>
      <c r="J9" s="46"/>
      <c r="K9" s="47"/>
    </row>
    <row r="10" spans="1:11" ht="15.75" thickBot="1" x14ac:dyDescent="0.3">
      <c r="A10" s="18"/>
      <c r="B10" s="19" t="s">
        <v>1</v>
      </c>
      <c r="C10" s="20">
        <v>3.0000000000000001E-3</v>
      </c>
      <c r="D10" s="100"/>
      <c r="F10" s="59" t="s">
        <v>38</v>
      </c>
      <c r="G10" s="60"/>
      <c r="H10" s="60">
        <v>0.5</v>
      </c>
      <c r="I10" s="61" t="s">
        <v>65</v>
      </c>
      <c r="J10" s="46"/>
      <c r="K10" s="47"/>
    </row>
    <row r="11" spans="1:11" ht="15" customHeight="1" x14ac:dyDescent="0.25">
      <c r="A11" s="97"/>
      <c r="B11" s="21" t="s">
        <v>48</v>
      </c>
      <c r="C11" s="22">
        <v>0.75</v>
      </c>
      <c r="D11" s="95" t="s">
        <v>49</v>
      </c>
      <c r="F11" s="62" t="s">
        <v>21</v>
      </c>
      <c r="G11" s="62"/>
      <c r="H11" s="62"/>
      <c r="I11" s="62" t="s">
        <v>65</v>
      </c>
      <c r="J11" s="46"/>
      <c r="K11" s="47"/>
    </row>
    <row r="12" spans="1:11" ht="15.75" thickBot="1" x14ac:dyDescent="0.3">
      <c r="A12" s="98"/>
      <c r="B12" s="36" t="s">
        <v>1</v>
      </c>
      <c r="C12" s="36">
        <v>0.25</v>
      </c>
      <c r="D12" s="96"/>
      <c r="F12" s="47"/>
      <c r="G12" s="47"/>
      <c r="H12" s="47"/>
      <c r="I12" s="47"/>
      <c r="J12" s="46"/>
      <c r="K12" s="47"/>
    </row>
    <row r="13" spans="1:11" x14ac:dyDescent="0.25">
      <c r="A13" s="16"/>
      <c r="B13" s="25" t="s">
        <v>1</v>
      </c>
      <c r="C13" s="17">
        <v>0.9</v>
      </c>
      <c r="D13" s="93" t="s">
        <v>55</v>
      </c>
      <c r="F13" s="47"/>
      <c r="G13" s="47"/>
      <c r="H13" s="47"/>
      <c r="I13" s="47"/>
      <c r="J13" s="46"/>
      <c r="K13" s="47"/>
    </row>
    <row r="14" spans="1:11" ht="15.75" thickBot="1" x14ac:dyDescent="0.3">
      <c r="A14" s="23"/>
      <c r="B14" s="40" t="s">
        <v>3</v>
      </c>
      <c r="C14" s="24">
        <v>0.1</v>
      </c>
      <c r="D14" s="94"/>
      <c r="F14" s="47"/>
      <c r="G14" s="47"/>
      <c r="H14" s="47"/>
      <c r="I14" s="47"/>
      <c r="J14" s="46"/>
      <c r="K14" s="47"/>
    </row>
    <row r="15" spans="1:11" ht="15.75" thickBot="1" x14ac:dyDescent="0.3">
      <c r="A15" s="43" t="s">
        <v>38</v>
      </c>
      <c r="B15" s="44"/>
      <c r="C15" s="44">
        <v>500</v>
      </c>
      <c r="D15" s="45" t="s">
        <v>56</v>
      </c>
      <c r="F15" s="47"/>
      <c r="G15" s="47"/>
      <c r="H15" s="47"/>
      <c r="I15" s="47"/>
      <c r="J15" s="47"/>
      <c r="K15" s="47"/>
    </row>
    <row r="16" spans="1:11" ht="15.75" thickBot="1" x14ac:dyDescent="0.3">
      <c r="A16" s="41" t="s">
        <v>21</v>
      </c>
      <c r="B16" s="35"/>
      <c r="C16" s="35">
        <v>1000</v>
      </c>
      <c r="D16" s="42" t="s">
        <v>56</v>
      </c>
      <c r="F16" s="47"/>
      <c r="G16" s="47"/>
      <c r="H16" s="47"/>
      <c r="I16" s="47"/>
      <c r="J16" s="47"/>
      <c r="K16" s="47"/>
    </row>
    <row r="19" spans="1:4" x14ac:dyDescent="0.25">
      <c r="A19" s="92" t="s">
        <v>58</v>
      </c>
      <c r="B19" s="92"/>
      <c r="C19" s="92"/>
      <c r="D19" s="92"/>
    </row>
    <row r="20" spans="1:4" ht="15.75" thickBot="1" x14ac:dyDescent="0.3">
      <c r="A20" s="13" t="s">
        <v>43</v>
      </c>
      <c r="B20" s="13" t="s">
        <v>44</v>
      </c>
      <c r="C20" s="13" t="s">
        <v>45</v>
      </c>
      <c r="D20" s="13" t="s">
        <v>46</v>
      </c>
    </row>
    <row r="21" spans="1:4" x14ac:dyDescent="0.25">
      <c r="A21" s="48" t="s">
        <v>27</v>
      </c>
      <c r="B21" s="49"/>
      <c r="C21" s="50"/>
      <c r="D21" s="51" t="s">
        <v>59</v>
      </c>
    </row>
    <row r="22" spans="1:4" ht="15.75" thickBot="1" x14ac:dyDescent="0.3">
      <c r="A22" s="59"/>
      <c r="B22" s="60"/>
      <c r="C22" s="60"/>
      <c r="D22" s="61" t="s">
        <v>60</v>
      </c>
    </row>
    <row r="23" spans="1:4" x14ac:dyDescent="0.25">
      <c r="A23" s="63" t="s">
        <v>22</v>
      </c>
      <c r="B23" s="64"/>
      <c r="C23" s="64"/>
      <c r="D23" s="65" t="s">
        <v>61</v>
      </c>
    </row>
    <row r="24" spans="1:4" x14ac:dyDescent="0.25">
      <c r="A24" s="66"/>
      <c r="B24" s="62" t="s">
        <v>34</v>
      </c>
      <c r="C24" s="62">
        <v>0.5</v>
      </c>
      <c r="D24" s="67" t="s">
        <v>61</v>
      </c>
    </row>
    <row r="25" spans="1:4" ht="15.75" thickBot="1" x14ac:dyDescent="0.3">
      <c r="A25" s="68"/>
      <c r="B25" s="69" t="s">
        <v>3</v>
      </c>
      <c r="C25" s="69">
        <v>0.5</v>
      </c>
      <c r="D25" s="70" t="s">
        <v>61</v>
      </c>
    </row>
    <row r="26" spans="1:4" ht="15.75" thickBot="1" x14ac:dyDescent="0.3">
      <c r="A26" s="71" t="s">
        <v>40</v>
      </c>
      <c r="B26" s="72"/>
      <c r="C26" s="72"/>
      <c r="D26" s="73" t="s">
        <v>62</v>
      </c>
    </row>
  </sheetData>
  <mergeCells count="9">
    <mergeCell ref="A19:D19"/>
    <mergeCell ref="F1:I1"/>
    <mergeCell ref="D13:D14"/>
    <mergeCell ref="F7:I7"/>
    <mergeCell ref="D11:D12"/>
    <mergeCell ref="A1:D1"/>
    <mergeCell ref="A11:A12"/>
    <mergeCell ref="D9:D10"/>
    <mergeCell ref="D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Compo Surface</vt:lpstr>
      <vt:lpstr>CalcSurf</vt:lpstr>
      <vt:lpstr>CalcStat</vt:lpstr>
      <vt:lpstr>Chance</vt:lpstr>
      <vt:lpstr>Ressources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Stechmann</dc:creator>
  <cp:lastModifiedBy>Guillaume Stechmann</cp:lastModifiedBy>
  <dcterms:created xsi:type="dcterms:W3CDTF">2013-07-23T08:45:39Z</dcterms:created>
  <dcterms:modified xsi:type="dcterms:W3CDTF">2013-10-04T16:42:19Z</dcterms:modified>
</cp:coreProperties>
</file>